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9360" activeTab="1"/>
  </bookViews>
  <sheets>
    <sheet name="TUV DNIT" sheetId="1" r:id="rId1"/>
    <sheet name="TAP SP" sheetId="2" r:id="rId2"/>
    <sheet name="TUR RS" sheetId="3" r:id="rId3"/>
    <sheet name="TUV PR MG" sheetId="4" r:id="rId4"/>
    <sheet name="TUV SC" sheetId="5" r:id="rId5"/>
  </sheets>
  <definedNames/>
  <calcPr fullCalcOnLoad="1"/>
</workbook>
</file>

<file path=xl/sharedStrings.xml><?xml version="1.0" encoding="utf-8"?>
<sst xmlns="http://schemas.openxmlformats.org/spreadsheetml/2006/main" count="978" uniqueCount="597">
  <si>
    <t>0 - 19</t>
  </si>
  <si>
    <t>20 - 39</t>
  </si>
  <si>
    <t>40 - 59</t>
  </si>
  <si>
    <t>60 - 79</t>
  </si>
  <si>
    <t>80 - 99</t>
  </si>
  <si>
    <t>100 - 139</t>
  </si>
  <si>
    <t>140 - 179</t>
  </si>
  <si>
    <t>180 - 219</t>
  </si>
  <si>
    <t>220 - 259</t>
  </si>
  <si>
    <t>260 - 319</t>
  </si>
  <si>
    <t>320 - 379</t>
  </si>
  <si>
    <t>380 - 439</t>
  </si>
  <si>
    <t>440 - 499</t>
  </si>
  <si>
    <t>500 - 559</t>
  </si>
  <si>
    <t xml:space="preserve">560 - 639 </t>
  </si>
  <si>
    <t>640 - 719</t>
  </si>
  <si>
    <t>720 - 799</t>
  </si>
  <si>
    <t>800 - 879</t>
  </si>
  <si>
    <t>880 - 959</t>
  </si>
  <si>
    <t>960 - 1039</t>
  </si>
  <si>
    <t>1040 - 1119</t>
  </si>
  <si>
    <t>1120 - 1199</t>
  </si>
  <si>
    <t>1200 - 1279</t>
  </si>
  <si>
    <t>1280 - 1359</t>
  </si>
  <si>
    <t>1360 - 1439</t>
  </si>
  <si>
    <t>1440 - 1519</t>
  </si>
  <si>
    <t>1520 - 1599</t>
  </si>
  <si>
    <t>1600 - 1679</t>
  </si>
  <si>
    <t>1680 - 1759</t>
  </si>
  <si>
    <t>1760 - 1839</t>
  </si>
  <si>
    <t>1840 - 1919</t>
  </si>
  <si>
    <t>1920 - 1999</t>
  </si>
  <si>
    <t>2000 - 2079</t>
  </si>
  <si>
    <t>2080 - 2159</t>
  </si>
  <si>
    <t>2160 - 2239</t>
  </si>
  <si>
    <t>2240 - 2319</t>
  </si>
  <si>
    <t>2320 - 2399</t>
  </si>
  <si>
    <t>2400 - 2479</t>
  </si>
  <si>
    <t>2480 - 2559</t>
  </si>
  <si>
    <t>2560 - 2639</t>
  </si>
  <si>
    <t>2640 - 2719</t>
  </si>
  <si>
    <t>2720 - 2799</t>
  </si>
  <si>
    <t>2800 - 2879</t>
  </si>
  <si>
    <t>2880 - 2959</t>
  </si>
  <si>
    <t>2960 - 3039</t>
  </si>
  <si>
    <t>3040 - 3119</t>
  </si>
  <si>
    <t>3120 - 3199</t>
  </si>
  <si>
    <t>3200 - 3279</t>
  </si>
  <si>
    <t>3280 - 3359</t>
  </si>
  <si>
    <t xml:space="preserve">3360 - 3439 </t>
  </si>
  <si>
    <t>3440 - 3519</t>
  </si>
  <si>
    <t>3520 - 3599</t>
  </si>
  <si>
    <t>3600 - 3679</t>
  </si>
  <si>
    <t>3680 - 3759</t>
  </si>
  <si>
    <t>3760 - 3839</t>
  </si>
  <si>
    <t>3840 - 3919</t>
  </si>
  <si>
    <t>3920 - 3999</t>
  </si>
  <si>
    <t>4000-4079</t>
  </si>
  <si>
    <t xml:space="preserve">Tabela Prática para Cálculo da TUV           </t>
  </si>
  <si>
    <t>TUV = IAMT.(PBT-74).K</t>
  </si>
  <si>
    <t>IAMT = UFIR = 1,0641</t>
  </si>
  <si>
    <t>Atualizada de acordo com a Resolução 11 do DNIT</t>
  </si>
  <si>
    <t>K = f(distância do transporte)</t>
  </si>
  <si>
    <t>Distância do Transporte</t>
  </si>
  <si>
    <t>ENTRAR COM O VALOR DO    (PBT - 74T)</t>
  </si>
  <si>
    <t>VALOR DA TUV EM REAIS</t>
  </si>
  <si>
    <t xml:space="preserve">TAP POR PRAÇA </t>
  </si>
  <si>
    <t>TOTAL A PAGAR</t>
  </si>
  <si>
    <t xml:space="preserve">Tabela para Cálculo da TUR - Rodovias Estaduais Gauchas         </t>
  </si>
  <si>
    <t>TUR = FATOR 1.(PBT-57).UFIR</t>
  </si>
  <si>
    <t>VR = UFIR = 1,2692</t>
  </si>
  <si>
    <t>FATOR 1  = f(distância do transporte)</t>
  </si>
  <si>
    <t>Distância de Transporte - DT
(Km)</t>
  </si>
  <si>
    <t>FATOR 1 ( ATUALIZADO PELO DAER)</t>
  </si>
  <si>
    <t>ENTRAR COM O VALOR DO    (PBT - 57T)</t>
  </si>
  <si>
    <t>VALOR DA TUR EM REAIS</t>
  </si>
  <si>
    <t xml:space="preserve">até 19 </t>
  </si>
  <si>
    <t xml:space="preserve">20 a 39 </t>
  </si>
  <si>
    <t xml:space="preserve">40 a 59 </t>
  </si>
  <si>
    <t xml:space="preserve">60 a 79 </t>
  </si>
  <si>
    <t xml:space="preserve">80 a 99 </t>
  </si>
  <si>
    <t xml:space="preserve">100 a 139 </t>
  </si>
  <si>
    <t xml:space="preserve">140 a 179 </t>
  </si>
  <si>
    <t xml:space="preserve">180 a 219 </t>
  </si>
  <si>
    <t xml:space="preserve">220 a 259 </t>
  </si>
  <si>
    <t xml:space="preserve">260 a 319 </t>
  </si>
  <si>
    <t xml:space="preserve">320 a 379 </t>
  </si>
  <si>
    <t xml:space="preserve">380 a 439 </t>
  </si>
  <si>
    <t xml:space="preserve">440 a 499 </t>
  </si>
  <si>
    <t xml:space="preserve">500 a 559 </t>
  </si>
  <si>
    <t xml:space="preserve">560 a 639 </t>
  </si>
  <si>
    <t xml:space="preserve">640 a 719 </t>
  </si>
  <si>
    <t xml:space="preserve">720 a 799 </t>
  </si>
  <si>
    <t xml:space="preserve">800 a 879 </t>
  </si>
  <si>
    <t xml:space="preserve">880 a 959 </t>
  </si>
  <si>
    <t xml:space="preserve">960 a 1.039 </t>
  </si>
  <si>
    <t xml:space="preserve">1.040 a 1.119 </t>
  </si>
  <si>
    <t xml:space="preserve">1.120 a 1.199 </t>
  </si>
  <si>
    <t xml:space="preserve">1.200 a 1.279 </t>
  </si>
  <si>
    <t xml:space="preserve">1.280 a 1.359 </t>
  </si>
  <si>
    <t xml:space="preserve">1.360 a 1.439 </t>
  </si>
  <si>
    <t xml:space="preserve">1.440 a 1.519 </t>
  </si>
  <si>
    <t xml:space="preserve">1.520 a 1.599 </t>
  </si>
  <si>
    <t xml:space="preserve">1.600 a 1.679 </t>
  </si>
  <si>
    <t xml:space="preserve">1.680 a 1.759 </t>
  </si>
  <si>
    <t xml:space="preserve">1.760 a 1.839 </t>
  </si>
  <si>
    <t xml:space="preserve">1.840 a 1.919 </t>
  </si>
  <si>
    <t xml:space="preserve">1.920 a 1.999 </t>
  </si>
  <si>
    <t xml:space="preserve">2.000 a 2.079 </t>
  </si>
  <si>
    <t xml:space="preserve">2.080 a 2.159 </t>
  </si>
  <si>
    <t xml:space="preserve">2.160 a 2.239 </t>
  </si>
  <si>
    <t xml:space="preserve">2.240 a 2.319 </t>
  </si>
  <si>
    <t xml:space="preserve">2.320 a 2.399 </t>
  </si>
  <si>
    <t xml:space="preserve">2.400 a 2.479 </t>
  </si>
  <si>
    <t xml:space="preserve">2.480 a 2.559 </t>
  </si>
  <si>
    <t xml:space="preserve">2.560 a 2.639 </t>
  </si>
  <si>
    <t xml:space="preserve">2.640 a 2.719 </t>
  </si>
  <si>
    <t xml:space="preserve">2.720 a 2.799 </t>
  </si>
  <si>
    <t xml:space="preserve">2.800 a 2.879 </t>
  </si>
  <si>
    <t xml:space="preserve">2.880 a 2.959 </t>
  </si>
  <si>
    <t xml:space="preserve">2.960 a 3.039 </t>
  </si>
  <si>
    <t xml:space="preserve">3.040 a 3.119 </t>
  </si>
  <si>
    <t xml:space="preserve">3.120 a 3.199 </t>
  </si>
  <si>
    <t xml:space="preserve">3.200 a 3.279 </t>
  </si>
  <si>
    <t xml:space="preserve">3.280 a 3.359 </t>
  </si>
  <si>
    <t xml:space="preserve">3.360 a 3.439 </t>
  </si>
  <si>
    <t xml:space="preserve">3.440 a 3.519 </t>
  </si>
  <si>
    <t xml:space="preserve">3.520 a 3.599 </t>
  </si>
  <si>
    <t xml:space="preserve">3.600 a 3.679 </t>
  </si>
  <si>
    <t xml:space="preserve">3.680 a 3.759 </t>
  </si>
  <si>
    <t xml:space="preserve">3.760 a 3.839 </t>
  </si>
  <si>
    <t xml:space="preserve">3.840 a 3.919 </t>
  </si>
  <si>
    <t xml:space="preserve">3.920 a 3.999 </t>
  </si>
  <si>
    <t>TUV = IAMT.(PBT-45).K</t>
  </si>
  <si>
    <t>ENTRAR COM O VALOR DO    (PBT - 45T)</t>
  </si>
  <si>
    <t xml:space="preserve">Via Anhanguera </t>
  </si>
  <si>
    <t xml:space="preserve">SP-330 </t>
  </si>
  <si>
    <t xml:space="preserve">PERUS </t>
  </si>
  <si>
    <t xml:space="preserve">026+495 </t>
  </si>
  <si>
    <t xml:space="preserve">VALINHOS </t>
  </si>
  <si>
    <t xml:space="preserve">082+000 </t>
  </si>
  <si>
    <t xml:space="preserve">081+000 </t>
  </si>
  <si>
    <t xml:space="preserve">NOVA ODESSA </t>
  </si>
  <si>
    <t xml:space="preserve">118+000 </t>
  </si>
  <si>
    <t xml:space="preserve">LIMEIRA </t>
  </si>
  <si>
    <t xml:space="preserve">152+000 </t>
  </si>
  <si>
    <t xml:space="preserve">Rodovia dos Bandeirantes </t>
  </si>
  <si>
    <t xml:space="preserve">SP-348 </t>
  </si>
  <si>
    <t xml:space="preserve">CAMPO LIMPO </t>
  </si>
  <si>
    <t xml:space="preserve">039+047 </t>
  </si>
  <si>
    <t xml:space="preserve">CAIEIRAS </t>
  </si>
  <si>
    <t xml:space="preserve">036+200 </t>
  </si>
  <si>
    <t xml:space="preserve">ITUPEVA </t>
  </si>
  <si>
    <t xml:space="preserve">077+430 </t>
  </si>
  <si>
    <t xml:space="preserve">SUMARÉ </t>
  </si>
  <si>
    <t xml:space="preserve">115+520 </t>
  </si>
  <si>
    <t xml:space="preserve">159+550 </t>
  </si>
  <si>
    <t xml:space="preserve">TEBE </t>
  </si>
  <si>
    <t xml:space="preserve">Rodovia Faria Lima </t>
  </si>
  <si>
    <t xml:space="preserve">SP-326 </t>
  </si>
  <si>
    <t xml:space="preserve">COLINA </t>
  </si>
  <si>
    <t xml:space="preserve">407+000 </t>
  </si>
  <si>
    <t xml:space="preserve">Rodovia Com. Pedro Monteleone </t>
  </si>
  <si>
    <t xml:space="preserve">SP-351 </t>
  </si>
  <si>
    <t xml:space="preserve">PIRANGI </t>
  </si>
  <si>
    <t xml:space="preserve">184+250 </t>
  </si>
  <si>
    <t xml:space="preserve">Rodovia Orlando Chesini Ometto </t>
  </si>
  <si>
    <t xml:space="preserve">SP-323 </t>
  </si>
  <si>
    <t xml:space="preserve">MONTE ALTO </t>
  </si>
  <si>
    <t xml:space="preserve">019+810 </t>
  </si>
  <si>
    <t xml:space="preserve">VIANORTE </t>
  </si>
  <si>
    <t xml:space="preserve">SALES OLIVEIRA </t>
  </si>
  <si>
    <t xml:space="preserve">350+000 </t>
  </si>
  <si>
    <t xml:space="preserve">ITUVERAVA </t>
  </si>
  <si>
    <t xml:space="preserve">405+000 </t>
  </si>
  <si>
    <t xml:space="preserve">Rodovia Atílio Balbo </t>
  </si>
  <si>
    <t xml:space="preserve">SP-322 </t>
  </si>
  <si>
    <t xml:space="preserve">SERTÃOZINHO </t>
  </si>
  <si>
    <t xml:space="preserve">327+500 </t>
  </si>
  <si>
    <t xml:space="preserve">Rodovia Armando Salles de Oliveira </t>
  </si>
  <si>
    <t xml:space="preserve">PITANGUEIRAS </t>
  </si>
  <si>
    <t xml:space="preserve">363+500 </t>
  </si>
  <si>
    <t xml:space="preserve">INTERVIAS </t>
  </si>
  <si>
    <t xml:space="preserve">PIRASSUNUNGA </t>
  </si>
  <si>
    <t xml:space="preserve">215+000 </t>
  </si>
  <si>
    <t xml:space="preserve">LEME </t>
  </si>
  <si>
    <t xml:space="preserve">181+760 </t>
  </si>
  <si>
    <t xml:space="preserve">Rodovia Sem Denominação </t>
  </si>
  <si>
    <t xml:space="preserve">SP-147 </t>
  </si>
  <si>
    <t xml:space="preserve">MOGI MIRIM </t>
  </si>
  <si>
    <t xml:space="preserve">052+000 </t>
  </si>
  <si>
    <t xml:space="preserve">Rodovia Engº João Tosello </t>
  </si>
  <si>
    <t xml:space="preserve">091+300 </t>
  </si>
  <si>
    <t xml:space="preserve">Rodovia Dep.Laércio Corte </t>
  </si>
  <si>
    <t xml:space="preserve">IRACEMÁPOLIS </t>
  </si>
  <si>
    <t xml:space="preserve">127+200 </t>
  </si>
  <si>
    <t xml:space="preserve">Rodovia Wilson Finardi </t>
  </si>
  <si>
    <t xml:space="preserve">SP-191 </t>
  </si>
  <si>
    <t xml:space="preserve">ARARAS </t>
  </si>
  <si>
    <t xml:space="preserve">027+500 </t>
  </si>
  <si>
    <t xml:space="preserve">RIO CLARO </t>
  </si>
  <si>
    <t xml:space="preserve">059+000 </t>
  </si>
  <si>
    <t xml:space="preserve">Rodovia Doutor Paulo Lauro </t>
  </si>
  <si>
    <t xml:space="preserve">SP-215 </t>
  </si>
  <si>
    <t xml:space="preserve">STA CRUZ PALMEIRAS </t>
  </si>
  <si>
    <t xml:space="preserve">065+550 </t>
  </si>
  <si>
    <t xml:space="preserve">DESCALVADO </t>
  </si>
  <si>
    <t xml:space="preserve">104+400 </t>
  </si>
  <si>
    <t xml:space="preserve">CENTROVIAS </t>
  </si>
  <si>
    <t xml:space="preserve">Rodovia Washington Luis </t>
  </si>
  <si>
    <t xml:space="preserve">SP-310 </t>
  </si>
  <si>
    <t xml:space="preserve">ITIRAPINA </t>
  </si>
  <si>
    <t xml:space="preserve">216+000 </t>
  </si>
  <si>
    <t xml:space="preserve">181+400 </t>
  </si>
  <si>
    <t xml:space="preserve">Rodovia Engº Paulo Nilo Romano </t>
  </si>
  <si>
    <t xml:space="preserve">SP-225 </t>
  </si>
  <si>
    <t xml:space="preserve">BROTAS </t>
  </si>
  <si>
    <t xml:space="preserve">106+700 </t>
  </si>
  <si>
    <t xml:space="preserve">DOIS CÓRREGOS </t>
  </si>
  <si>
    <t xml:space="preserve">144+200 </t>
  </si>
  <si>
    <t xml:space="preserve">Rodovia Com. João Ribeiro de Barros </t>
  </si>
  <si>
    <t xml:space="preserve">JAÚ </t>
  </si>
  <si>
    <t xml:space="preserve">199+300 </t>
  </si>
  <si>
    <t xml:space="preserve">TRIÂNGULO DO SOL </t>
  </si>
  <si>
    <t xml:space="preserve">ARARAQUARA </t>
  </si>
  <si>
    <t xml:space="preserve">282+400 </t>
  </si>
  <si>
    <t xml:space="preserve">AGULHA </t>
  </si>
  <si>
    <t xml:space="preserve">346+400 </t>
  </si>
  <si>
    <t xml:space="preserve">CATIGUÁ </t>
  </si>
  <si>
    <t xml:space="preserve">398+500 </t>
  </si>
  <si>
    <t xml:space="preserve">Rodovia Brigadeiro Faria Lima </t>
  </si>
  <si>
    <t xml:space="preserve">DOBRADA </t>
  </si>
  <si>
    <t xml:space="preserve">307+600 </t>
  </si>
  <si>
    <t xml:space="preserve">TAIUVA </t>
  </si>
  <si>
    <t xml:space="preserve">357+000 </t>
  </si>
  <si>
    <t xml:space="preserve">Rodovia Carlos Tonanni </t>
  </si>
  <si>
    <t xml:space="preserve">SP-333 </t>
  </si>
  <si>
    <t xml:space="preserve">JABOTICABAL </t>
  </si>
  <si>
    <t xml:space="preserve">110+500 </t>
  </si>
  <si>
    <t xml:space="preserve">Rodovia Laurentino Mascari </t>
  </si>
  <si>
    <t xml:space="preserve">ITÁPOLIS </t>
  </si>
  <si>
    <t xml:space="preserve">179+700 </t>
  </si>
  <si>
    <t xml:space="preserve">AUTOVIAS </t>
  </si>
  <si>
    <t xml:space="preserve">SÃO SIMÃO </t>
  </si>
  <si>
    <t xml:space="preserve">281+000 </t>
  </si>
  <si>
    <t xml:space="preserve">S.RITA PASSA QUATRO </t>
  </si>
  <si>
    <t xml:space="preserve">253+000 </t>
  </si>
  <si>
    <t xml:space="preserve">Rodovia Antônio Machado Sant´Ana </t>
  </si>
  <si>
    <t xml:space="preserve">SP-255 </t>
  </si>
  <si>
    <t xml:space="preserve">GUATAPARÁ </t>
  </si>
  <si>
    <t xml:space="preserve">046+000 </t>
  </si>
  <si>
    <t xml:space="preserve">Rodovia Cândido Portinari </t>
  </si>
  <si>
    <t xml:space="preserve">SP-334 </t>
  </si>
  <si>
    <t xml:space="preserve">BATATAIS </t>
  </si>
  <si>
    <t xml:space="preserve">344+000 </t>
  </si>
  <si>
    <t xml:space="preserve">RESTINGA </t>
  </si>
  <si>
    <t xml:space="preserve">374+500 </t>
  </si>
  <si>
    <t xml:space="preserve">RENOVIAS </t>
  </si>
  <si>
    <t xml:space="preserve">Rodovia Gov. Dr. Adhemar Pereira de Barros </t>
  </si>
  <si>
    <t xml:space="preserve">SP-340 </t>
  </si>
  <si>
    <t xml:space="preserve">JAGUARIÚNA </t>
  </si>
  <si>
    <t xml:space="preserve">123+500 </t>
  </si>
  <si>
    <t xml:space="preserve">Rodovia Dep.Mário Beni </t>
  </si>
  <si>
    <t xml:space="preserve">ESTIVA GERBI </t>
  </si>
  <si>
    <t xml:space="preserve">192+840 </t>
  </si>
  <si>
    <t xml:space="preserve">Rodovia Prof. Boanerges Nogueira de Lima </t>
  </si>
  <si>
    <t xml:space="preserve">CASA BRANCA </t>
  </si>
  <si>
    <t xml:space="preserve">221+292 </t>
  </si>
  <si>
    <t xml:space="preserve">Rodovia Prof. José André de Lima </t>
  </si>
  <si>
    <t xml:space="preserve">MOCOCA </t>
  </si>
  <si>
    <t xml:space="preserve">254+690 </t>
  </si>
  <si>
    <t xml:space="preserve">SP-342 </t>
  </si>
  <si>
    <t xml:space="preserve">ÁGUAS DA PRATA </t>
  </si>
  <si>
    <t xml:space="preserve">240+000 </t>
  </si>
  <si>
    <t xml:space="preserve">Rodovia Dom Tomás Vaquero </t>
  </si>
  <si>
    <t xml:space="preserve">SP-344 </t>
  </si>
  <si>
    <t xml:space="preserve">AGUAÍ </t>
  </si>
  <si>
    <t xml:space="preserve">219+000 </t>
  </si>
  <si>
    <t xml:space="preserve">S. J. DA BOA VISTA </t>
  </si>
  <si>
    <t xml:space="preserve">230+440 </t>
  </si>
  <si>
    <t xml:space="preserve">PINHAL </t>
  </si>
  <si>
    <t xml:space="preserve">191+890 </t>
  </si>
  <si>
    <t xml:space="preserve">Rodovia Dep.Eduardo Vicente Nasser </t>
  </si>
  <si>
    <t xml:space="preserve">SP-350 </t>
  </si>
  <si>
    <t xml:space="preserve">ITOBI </t>
  </si>
  <si>
    <t xml:space="preserve">252+140 </t>
  </si>
  <si>
    <t xml:space="preserve">Rodovia Pres.Castello Branco </t>
  </si>
  <si>
    <t xml:space="preserve">SP-280 </t>
  </si>
  <si>
    <t xml:space="preserve">ITAPEVI </t>
  </si>
  <si>
    <t xml:space="preserve">033+000 </t>
  </si>
  <si>
    <t xml:space="preserve">ITU </t>
  </si>
  <si>
    <t xml:space="preserve">074+000 </t>
  </si>
  <si>
    <t xml:space="preserve">OSASCO (MARGINAL) </t>
  </si>
  <si>
    <t xml:space="preserve">018+000 </t>
  </si>
  <si>
    <t xml:space="preserve">BARUERI (MARGINAL) </t>
  </si>
  <si>
    <t xml:space="preserve">020+000 </t>
  </si>
  <si>
    <t xml:space="preserve">Rodovia José Ermírio de Moraes </t>
  </si>
  <si>
    <t xml:space="preserve">SP-075 </t>
  </si>
  <si>
    <t xml:space="preserve">SOROCABA </t>
  </si>
  <si>
    <t xml:space="preserve">012+500 </t>
  </si>
  <si>
    <t xml:space="preserve">Rodovia Raposo Tavares </t>
  </si>
  <si>
    <t xml:space="preserve">SP-270 </t>
  </si>
  <si>
    <t xml:space="preserve">SÃO ROQUE </t>
  </si>
  <si>
    <t xml:space="preserve">046+500 </t>
  </si>
  <si>
    <t xml:space="preserve">ALUMÍNIO </t>
  </si>
  <si>
    <t xml:space="preserve">079+000 </t>
  </si>
  <si>
    <t xml:space="preserve">ARAÇOIABA </t>
  </si>
  <si>
    <t xml:space="preserve">111+400 </t>
  </si>
  <si>
    <t xml:space="preserve">Rodovia Engº. Ermênio de Oliveira Penteado </t>
  </si>
  <si>
    <t xml:space="preserve">INDAIATUBA </t>
  </si>
  <si>
    <t xml:space="preserve">060+800 </t>
  </si>
  <si>
    <t xml:space="preserve">INDAIATUBA (BLOQUEIO) </t>
  </si>
  <si>
    <t xml:space="preserve">062+000 </t>
  </si>
  <si>
    <t xml:space="preserve">BOITUVA </t>
  </si>
  <si>
    <t xml:space="preserve">111+300 </t>
  </si>
  <si>
    <t xml:space="preserve">BOITUVA (BLOQUEIO) </t>
  </si>
  <si>
    <t xml:space="preserve">110+800 </t>
  </si>
  <si>
    <t xml:space="preserve">Rodovia Dom Grabiel Paulino Bueno Couto </t>
  </si>
  <si>
    <t xml:space="preserve">SP-300 </t>
  </si>
  <si>
    <t xml:space="preserve">076+680 </t>
  </si>
  <si>
    <t xml:space="preserve">Rodovia Marechal Rondon </t>
  </si>
  <si>
    <t xml:space="preserve">PORTO FELIZ </t>
  </si>
  <si>
    <t xml:space="preserve">136+722 </t>
  </si>
  <si>
    <t xml:space="preserve">Rodovia Fausto Santomauro </t>
  </si>
  <si>
    <t xml:space="preserve">SP-127 </t>
  </si>
  <si>
    <t xml:space="preserve">012+625 </t>
  </si>
  <si>
    <t xml:space="preserve">Rodovia Cornélio Pires </t>
  </si>
  <si>
    <t xml:space="preserve">RIO DAS PEDRAS </t>
  </si>
  <si>
    <t xml:space="preserve">058+650 </t>
  </si>
  <si>
    <t xml:space="preserve">ITATINGA </t>
  </si>
  <si>
    <t xml:space="preserve">208+400 </t>
  </si>
  <si>
    <t xml:space="preserve">IARAS </t>
  </si>
  <si>
    <t xml:space="preserve">278+000 </t>
  </si>
  <si>
    <t xml:space="preserve">QUADRA </t>
  </si>
  <si>
    <t xml:space="preserve">158+300 </t>
  </si>
  <si>
    <t xml:space="preserve">Rodovia Antônio Romano Schincariol </t>
  </si>
  <si>
    <t xml:space="preserve">MORRO DO ALTO </t>
  </si>
  <si>
    <t xml:space="preserve">128+900 </t>
  </si>
  <si>
    <t xml:space="preserve">133+900 </t>
  </si>
  <si>
    <t xml:space="preserve">Rodovia Prof. Francisco da Silva Pontes </t>
  </si>
  <si>
    <t xml:space="preserve">GRAMADÃO </t>
  </si>
  <si>
    <t xml:space="preserve">196+725 </t>
  </si>
  <si>
    <t xml:space="preserve">Rodovia João Mellão </t>
  </si>
  <si>
    <t xml:space="preserve">AVARÉ </t>
  </si>
  <si>
    <t xml:space="preserve">240+300 </t>
  </si>
  <si>
    <t xml:space="preserve">SP-258 </t>
  </si>
  <si>
    <t xml:space="preserve">BURI </t>
  </si>
  <si>
    <t xml:space="preserve">250+145 </t>
  </si>
  <si>
    <t xml:space="preserve">Rodovia Francisco Alves Negrão </t>
  </si>
  <si>
    <t xml:space="preserve">ITARARÉ </t>
  </si>
  <si>
    <t xml:space="preserve">326+670 </t>
  </si>
  <si>
    <t xml:space="preserve">ALAMBARI </t>
  </si>
  <si>
    <t xml:space="preserve">135+300 </t>
  </si>
  <si>
    <t xml:space="preserve">Rodovia Cônego Domênico Rangoni </t>
  </si>
  <si>
    <t xml:space="preserve">SP-055 </t>
  </si>
  <si>
    <t xml:space="preserve">SANTOS </t>
  </si>
  <si>
    <t xml:space="preserve">250+464 </t>
  </si>
  <si>
    <t xml:space="preserve">Rodovia Padre Manoel da Nóbrega </t>
  </si>
  <si>
    <t xml:space="preserve">SÃO VICENTE </t>
  </si>
  <si>
    <t xml:space="preserve">279+950 </t>
  </si>
  <si>
    <t xml:space="preserve">Via Anchieta </t>
  </si>
  <si>
    <t xml:space="preserve">SP-150 </t>
  </si>
  <si>
    <t xml:space="preserve">RIACHO GRANDE </t>
  </si>
  <si>
    <t xml:space="preserve">031+106 </t>
  </si>
  <si>
    <t xml:space="preserve">Rodovia dos Imigrantes </t>
  </si>
  <si>
    <t xml:space="preserve">SP-160 </t>
  </si>
  <si>
    <t xml:space="preserve">DIADEMA </t>
  </si>
  <si>
    <t xml:space="preserve">015+917 </t>
  </si>
  <si>
    <t xml:space="preserve">ELDORADO </t>
  </si>
  <si>
    <t xml:space="preserve">020+100 </t>
  </si>
  <si>
    <t xml:space="preserve">BATISTINI </t>
  </si>
  <si>
    <t xml:space="preserve">025+579 </t>
  </si>
  <si>
    <t xml:space="preserve">PIRATININGA </t>
  </si>
  <si>
    <t xml:space="preserve">032+381 </t>
  </si>
  <si>
    <t xml:space="preserve">RODOVIA </t>
  </si>
  <si>
    <t xml:space="preserve"> SENTIDO DE </t>
  </si>
  <si>
    <t>TARIFA</t>
  </si>
  <si>
    <t xml:space="preserve">NOMENCLATURA </t>
  </si>
  <si>
    <t>NOMENCLATURA</t>
  </si>
  <si>
    <t xml:space="preserve">     KM </t>
  </si>
  <si>
    <t>COBRANÇA</t>
  </si>
  <si>
    <t xml:space="preserve">COMERCIAL POR EIXO </t>
  </si>
  <si>
    <t>TAP = 5 x (PBT-45) x TARIFA EIXO COMERCIAL</t>
  </si>
  <si>
    <t>PEDÁGIO</t>
  </si>
  <si>
    <t>(PBT - 45T)</t>
  </si>
  <si>
    <t>AUTOBAN</t>
  </si>
  <si>
    <t>UNI*</t>
  </si>
  <si>
    <t>UNI</t>
  </si>
  <si>
    <t>BID</t>
  </si>
  <si>
    <t>BIB</t>
  </si>
  <si>
    <t>VIAOESTE</t>
  </si>
  <si>
    <t>COLINAS</t>
  </si>
  <si>
    <t>SPVIAS</t>
  </si>
  <si>
    <t>ECOVIAS</t>
  </si>
  <si>
    <t>* UNI = COBRA NOS DOIS SENTIDOS</t>
  </si>
  <si>
    <t>** BID = COBRA NUM ÚNICO SENTIDO</t>
  </si>
  <si>
    <r>
      <t xml:space="preserve"> </t>
    </r>
    <r>
      <rPr>
        <sz val="8"/>
        <color indexed="8"/>
        <rFont val="Arial"/>
        <family val="2"/>
      </rPr>
      <t xml:space="preserve">Rodovia Dom Pedro I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</si>
  <si>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SP-065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</si>
  <si>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026+500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</si>
  <si>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079+900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</si>
  <si>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110+100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</si>
  <si>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Rodovia Romildo Prado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</si>
  <si>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SP-063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</si>
  <si>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010+370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</si>
  <si>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Rodovia Gal Milton Tavares de Souza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</si>
  <si>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SP-332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</si>
  <si>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135+500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</si>
  <si>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132+550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</si>
  <si>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159+700 </t>
    </r>
    <r>
      <rPr>
        <sz val="8"/>
        <rFont val="Arial"/>
        <family val="2"/>
      </rPr>
      <t xml:space="preserve"> </t>
    </r>
  </si>
  <si>
    <t>ROTA DAS BANDEIRAS</t>
  </si>
  <si>
    <r>
      <t xml:space="preserve"> </t>
    </r>
    <r>
      <rPr>
        <sz val="8"/>
        <color indexed="8"/>
        <rFont val="Arial"/>
        <family val="2"/>
      </rPr>
      <t xml:space="preserve">Rodovia Eng. João Baptista Cabral Renno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</si>
  <si>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SP-225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</si>
  <si>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251+900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</si>
  <si>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300+930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</si>
  <si>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Rodovia Orlando Quagliato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</si>
  <si>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SP-327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</si>
  <si>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014+500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</si>
  <si>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Rodovia Raposo Tavares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</si>
  <si>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SP-270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</si>
  <si>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413+490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</si>
  <si>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453+590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</si>
  <si>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512+300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</si>
  <si>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541+540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</si>
  <si>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590+750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</si>
  <si>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639+000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</si>
  <si>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IGARATÁ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</si>
  <si>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ATIBAIA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</si>
  <si>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ITATIBA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</si>
  <si>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LOUVEIRA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</si>
  <si>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PAULÍNIA A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</si>
  <si>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PAULÍNIA B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</si>
  <si>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ENGENHEIRO COELHO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</si>
  <si>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PIRATININGA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</si>
  <si>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STA CRUZ DO RIO PARDO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</si>
  <si>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OURINHOS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</si>
  <si>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PALMITAL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</si>
  <si>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ASSIS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</si>
  <si>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RANCHARIA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</si>
  <si>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REGENTE FEIJÓ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</si>
  <si>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PRESIDENTE BERNADES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</si>
  <si>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CAIUÁ </t>
    </r>
    <r>
      <rPr>
        <sz val="8"/>
        <rFont val="Arial"/>
        <family val="2"/>
      </rPr>
      <t xml:space="preserve"> </t>
    </r>
  </si>
  <si>
    <t>CART</t>
  </si>
  <si>
    <t>VIARONDON</t>
  </si>
  <si>
    <r>
      <t xml:space="preserve"> </t>
    </r>
    <r>
      <rPr>
        <sz val="8"/>
        <color indexed="8"/>
        <rFont val="Arial"/>
        <family val="2"/>
      </rPr>
      <t xml:space="preserve">Rodovia Marechal Rondon (OESTE)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</si>
  <si>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SP-300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</si>
  <si>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367+767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</si>
  <si>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400+833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</si>
  <si>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455+715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</si>
  <si>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497+912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</si>
  <si>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562+008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</si>
  <si>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590+482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</si>
  <si>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621+270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</si>
  <si>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655+485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</si>
  <si>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AVAÍ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</si>
  <si>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PIRAJUÍ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</si>
  <si>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PROMISSÃO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</si>
  <si>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GLICÉRIO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</si>
  <si>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RUBIÁCEA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</si>
  <si>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LAVÍNIA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</si>
  <si>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GUARAÇAÍ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</si>
  <si>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CASTILHO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</si>
  <si>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SP-101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</si>
  <si>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029+700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</si>
  <si>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055+800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</si>
  <si>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Rodovia Marechal Rondon (LESTE)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</si>
  <si>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192+100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</si>
  <si>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228+200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</si>
  <si>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259+300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</si>
  <si>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285+000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</si>
  <si>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314+000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</si>
  <si>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SP-308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</si>
  <si>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109+300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</si>
  <si>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147+300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</si>
  <si>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Rodovia Francisco Aguirre Proença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</si>
  <si>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Rodovia do Açucar -  Mário Dedini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</si>
  <si>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MONTE MOR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</si>
  <si>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RAFARD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</si>
  <si>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CONCHAS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</si>
  <si>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ANHEMBI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</si>
  <si>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BOTUCATU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</si>
  <si>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AREIÓPOLIS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</si>
  <si>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AGUDOS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</si>
  <si>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SALTO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</si>
  <si>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RIO DAS PEDRAS </t>
    </r>
    <r>
      <rPr>
        <sz val="8"/>
        <rFont val="Arial"/>
        <family val="2"/>
      </rPr>
      <t xml:space="preserve"> </t>
    </r>
  </si>
  <si>
    <t>RODOVIAS DO TIETÊ</t>
  </si>
  <si>
    <r>
      <t xml:space="preserve"> </t>
    </r>
    <r>
      <rPr>
        <sz val="8"/>
        <color indexed="8"/>
        <rFont val="Arial"/>
        <family val="2"/>
      </rPr>
      <t xml:space="preserve">Rodovia Ayrton Senna da Silva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</si>
  <si>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SP-070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</si>
  <si>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032+900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</si>
  <si>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057+800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</si>
  <si>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Rodovia Governador Carvalho Pinto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</si>
  <si>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092+500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</si>
  <si>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114+000 </t>
    </r>
    <r>
      <rPr>
        <sz val="8"/>
        <rFont val="Arial"/>
        <family val="2"/>
      </rPr>
      <t xml:space="preserve"> </t>
    </r>
  </si>
  <si>
    <t>ECOPISTAS</t>
  </si>
  <si>
    <r>
      <t xml:space="preserve"> </t>
    </r>
    <r>
      <rPr>
        <sz val="8"/>
        <color indexed="8"/>
        <rFont val="Arial"/>
        <family val="2"/>
      </rPr>
      <t xml:space="preserve">ITAQUAQUECETUBA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</si>
  <si>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GUARAREMA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</si>
  <si>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SÃO JOSÉ DOS CAMPOS </t>
    </r>
    <r>
      <rPr>
        <sz val="8"/>
        <rFont val="Arial"/>
        <family val="2"/>
      </rPr>
      <t xml:space="preserve"> </t>
    </r>
  </si>
  <si>
    <r>
      <t xml:space="preserve"> </t>
    </r>
    <r>
      <rPr>
        <sz val="8"/>
        <color indexed="8"/>
        <rFont val="Arial"/>
        <family val="2"/>
      </rPr>
      <t xml:space="preserve">CAÇAPAVA </t>
    </r>
    <r>
      <rPr>
        <sz val="8"/>
        <rFont val="Arial"/>
        <family val="2"/>
      </rPr>
      <t xml:space="preserve"> </t>
    </r>
  </si>
  <si>
    <r>
      <t xml:space="preserve">Tabela de Valores de Utilização de Vias (TUV) </t>
    </r>
    <r>
      <rPr>
        <b/>
        <sz val="12"/>
        <color indexed="63"/>
        <rFont val="Arial"/>
        <family val="2"/>
      </rPr>
      <t>TUV = Fator 1 X (PBT - 45 toneladas)</t>
    </r>
  </si>
  <si>
    <t>Faixa de Tarifa</t>
  </si>
  <si>
    <t>Distância de Transporte</t>
  </si>
  <si>
    <t>Fator 1 (R$)</t>
  </si>
  <si>
    <t>DT (em km)</t>
  </si>
  <si>
    <t>0.0 Até 19</t>
  </si>
  <si>
    <t>20.0 a 39.0</t>
  </si>
  <si>
    <t>40.0 a 59.0</t>
  </si>
  <si>
    <t>60.0 a 79.0</t>
  </si>
  <si>
    <t>80.0 a 99.0</t>
  </si>
  <si>
    <t>100.0 a 139.0</t>
  </si>
  <si>
    <t>140.0 a 179.0</t>
  </si>
  <si>
    <t>180.0 a 219.0</t>
  </si>
  <si>
    <t>220.0 a 259.0</t>
  </si>
  <si>
    <t>260.0 a 299.0</t>
  </si>
  <si>
    <t>320.0 a 379.0</t>
  </si>
  <si>
    <t>380.0 a 439.0</t>
  </si>
  <si>
    <t>440.0 a 499.0</t>
  </si>
  <si>
    <t>500.0 a 559.0</t>
  </si>
  <si>
    <t>560.0 a 639.0</t>
  </si>
  <si>
    <t>640.0 a 719.0</t>
  </si>
  <si>
    <t>720.0 a 799.0</t>
  </si>
  <si>
    <t>800.0 a 879.0</t>
  </si>
  <si>
    <t>880.0 a 959.0</t>
  </si>
  <si>
    <t>960.0 a 1039.0</t>
  </si>
  <si>
    <t>1040.0 a 1119.0</t>
  </si>
  <si>
    <t>1120.0 a 1199.0</t>
  </si>
  <si>
    <t>1200.0 a 1279.0</t>
  </si>
  <si>
    <t>1280.0 a 1359.0</t>
  </si>
  <si>
    <t>1360.0 a 1439.0</t>
  </si>
  <si>
    <t>1440.0 a 1519.0</t>
  </si>
  <si>
    <t>1520.0 a 1599.0</t>
  </si>
  <si>
    <t>1600.0 a 1679.0</t>
  </si>
  <si>
    <t>1680.0 a 1759.0</t>
  </si>
  <si>
    <t>1760.0 a 1839.0</t>
  </si>
  <si>
    <t>1840.0 a 1919.0</t>
  </si>
  <si>
    <t>1920.0 a 1999.0</t>
  </si>
  <si>
    <t>2000.0 a 2079.0</t>
  </si>
  <si>
    <t>2080.0 a 2159.0</t>
  </si>
  <si>
    <t>2160.0 a 2239.0</t>
  </si>
  <si>
    <t>2240.0 a 2319.0</t>
  </si>
  <si>
    <t>2320.0 a 2399.0</t>
  </si>
  <si>
    <t>2400.0 a 2479.0</t>
  </si>
  <si>
    <t>2480.0 a 2559.0</t>
  </si>
  <si>
    <t>2560.0 a 2639.0</t>
  </si>
  <si>
    <t>2640.0 a 2719.0</t>
  </si>
  <si>
    <t>2720.0 a 2799.0</t>
  </si>
  <si>
    <t>2800.0 a 2879.0</t>
  </si>
  <si>
    <t>2880.0 a 2959.0</t>
  </si>
  <si>
    <t>2960.0 a 3039.0</t>
  </si>
  <si>
    <t>3040.0 a 3119.0</t>
  </si>
  <si>
    <t>3120.0 a 3199.0</t>
  </si>
  <si>
    <t>3200.0 a 3279.0</t>
  </si>
  <si>
    <t>3280.0 a 3359.0</t>
  </si>
  <si>
    <t>3360.0 a 3439.0</t>
  </si>
  <si>
    <t>3440.0 a 3519.0</t>
  </si>
  <si>
    <t>3520.0 a 3599.0</t>
  </si>
  <si>
    <t>3600.0 a 3679.0</t>
  </si>
  <si>
    <t>3680.0 a 3759.0</t>
  </si>
  <si>
    <t>3760.0 a 3839.0</t>
  </si>
  <si>
    <t>3840.0 a 3919.0</t>
  </si>
  <si>
    <t>3920.0 a 3999.0</t>
  </si>
  <si>
    <t>Observações</t>
  </si>
  <si>
    <t>TUV = Pagamento exigido apenas para o transporte de carga indivisível acima de 45 toneladas (Resolução n º 12/98 do CONTRAN) </t>
  </si>
  <si>
    <t>DT = Distância de transporte em Km, da origem até o destino da carga.</t>
  </si>
  <si>
    <t>Rodovia Engenheiro Constâncio Cintra</t>
  </si>
  <si>
    <r>
      <t xml:space="preserve"> </t>
    </r>
    <r>
      <rPr>
        <sz val="8"/>
        <color indexed="8"/>
        <rFont val="Arial"/>
        <family val="2"/>
      </rPr>
      <t>SP-360</t>
    </r>
  </si>
  <si>
    <t>JUNDIAÍ</t>
  </si>
  <si>
    <t>077+100</t>
  </si>
  <si>
    <t>RODOANEL</t>
  </si>
  <si>
    <t>Rodoanel Mário Covas</t>
  </si>
  <si>
    <t>SP-021</t>
  </si>
  <si>
    <t>PRAÇA 1 - RAIMUNDO P. DE MAGALHAES</t>
  </si>
  <si>
    <t>PRAÇA 2 - BANDEIRANTES (I) RAMO F</t>
  </si>
  <si>
    <t>PRAÇA 3 - BANDEIRANTES (E) RAMO A</t>
  </si>
  <si>
    <t>PRAÇA 4 - ANHANGUERA (I) RAMO F</t>
  </si>
  <si>
    <t>PRAÇA 5 - ANHANGUERA (I) RAMO E</t>
  </si>
  <si>
    <t>PRAÇA 6 - ANHANGUERA (E) RAMO A</t>
  </si>
  <si>
    <t>PRAÇA 7 - CASTELO BRANCO (I) RAMO E</t>
  </si>
  <si>
    <t>PRAÇA 8 - CASTELO BRANCO (E) RAMO A</t>
  </si>
  <si>
    <t>PRAÇA 9 - PADROEIRA (I) RAMO F</t>
  </si>
  <si>
    <t>PRAÇA 10 - PADROEIRA (E) RAMO A</t>
  </si>
  <si>
    <t>PRAÇA 11 - RAPOSO TAVARES (I) RAMO E</t>
  </si>
  <si>
    <t>PRAÇA 12 - RAPOSO TAVARES (E) RAMO A</t>
  </si>
  <si>
    <t>PRAÇA 13 - OSASCO (E) - RÉGIS BITTENCOURT</t>
  </si>
  <si>
    <t>025+360</t>
  </si>
  <si>
    <t>024+000</t>
  </si>
  <si>
    <t>024+700</t>
  </si>
  <si>
    <t>019+460</t>
  </si>
  <si>
    <t>020+870</t>
  </si>
  <si>
    <t>014+290</t>
  </si>
  <si>
    <t>015+610</t>
  </si>
  <si>
    <t>006+210</t>
  </si>
  <si>
    <t>006+790</t>
  </si>
  <si>
    <t>007+000</t>
  </si>
  <si>
    <t>003+050</t>
  </si>
  <si>
    <t>003+630</t>
  </si>
  <si>
    <t>000+360</t>
  </si>
  <si>
    <t>BLOQUEIO</t>
  </si>
  <si>
    <t>CÁLCULO DA TARIFA ADICIONAL DE PEDÁGIO NAS RODOVIAS DO ESTADO DE SÃO PAULO - 01/07/2012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</si>
</sst>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0.000"/>
    <numFmt numFmtId="169" formatCode="&quot;R$ &quot;#,##0.00"/>
    <numFmt numFmtId="170" formatCode="0.0000"/>
    <numFmt numFmtId="171" formatCode="[$€-2]\ #,##0.00_);[Red]\([$€-2]\ #,##0.00\)"/>
  </numFmts>
  <fonts count="78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Verdana"/>
      <family val="2"/>
    </font>
    <font>
      <b/>
      <sz val="12"/>
      <name val="Arial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b/>
      <sz val="9"/>
      <color indexed="12"/>
      <name val="Verdana"/>
      <family val="2"/>
    </font>
    <font>
      <sz val="6"/>
      <name val="Arial"/>
      <family val="0"/>
    </font>
    <font>
      <b/>
      <sz val="12"/>
      <name val="Arial Narrow"/>
      <family val="2"/>
    </font>
    <font>
      <b/>
      <sz val="12"/>
      <color indexed="12"/>
      <name val="Bazooka"/>
      <family val="0"/>
    </font>
    <font>
      <sz val="12"/>
      <color indexed="12"/>
      <name val="Bazooka"/>
      <family val="0"/>
    </font>
    <font>
      <sz val="9"/>
      <name val="Verdana"/>
      <family val="2"/>
    </font>
    <font>
      <sz val="11"/>
      <color indexed="8"/>
      <name val="Times New Roman"/>
      <family val="1"/>
    </font>
    <font>
      <b/>
      <sz val="14"/>
      <color indexed="12"/>
      <name val="Arial"/>
      <family val="2"/>
    </font>
    <font>
      <b/>
      <sz val="14"/>
      <color indexed="12"/>
      <name val="Verdana"/>
      <family val="2"/>
    </font>
    <font>
      <b/>
      <u val="single"/>
      <sz val="14"/>
      <color indexed="12"/>
      <name val="Verdana"/>
      <family val="2"/>
    </font>
    <font>
      <sz val="14"/>
      <color indexed="12"/>
      <name val="Verdana"/>
      <family val="2"/>
    </font>
    <font>
      <u val="single"/>
      <sz val="14"/>
      <color indexed="1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sz val="8"/>
      <name val="Arial"/>
      <family val="0"/>
    </font>
    <font>
      <sz val="8"/>
      <color indexed="8"/>
      <name val="Arial"/>
      <family val="2"/>
    </font>
    <font>
      <b/>
      <sz val="12"/>
      <color indexed="63"/>
      <name val="Arial"/>
      <family val="2"/>
    </font>
    <font>
      <sz val="11"/>
      <name val="Arial"/>
      <family val="2"/>
    </font>
    <font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23"/>
      <name val="Tahoma"/>
      <family val="2"/>
    </font>
    <font>
      <b/>
      <sz val="11"/>
      <color indexed="23"/>
      <name val="Tahoma"/>
      <family val="2"/>
    </font>
    <font>
      <sz val="11"/>
      <color indexed="23"/>
      <name val="Tahoma"/>
      <family val="2"/>
    </font>
    <font>
      <b/>
      <sz val="10"/>
      <color indexed="63"/>
      <name val="Tahoma"/>
      <family val="2"/>
    </font>
    <font>
      <sz val="8"/>
      <color indexed="23"/>
      <name val="Tahoma"/>
      <family val="2"/>
    </font>
    <font>
      <b/>
      <sz val="12"/>
      <color indexed="23"/>
      <name val="Tahoma"/>
      <family val="2"/>
    </font>
    <font>
      <b/>
      <sz val="11"/>
      <color indexed="63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666666"/>
      <name val="Tahoma"/>
      <family val="2"/>
    </font>
    <font>
      <b/>
      <sz val="11"/>
      <color rgb="FF666666"/>
      <name val="Tahoma"/>
      <family val="2"/>
    </font>
    <font>
      <sz val="11"/>
      <color rgb="FF666666"/>
      <name val="Tahoma"/>
      <family val="2"/>
    </font>
    <font>
      <b/>
      <sz val="10"/>
      <color rgb="FF404040"/>
      <name val="Tahoma"/>
      <family val="2"/>
    </font>
    <font>
      <sz val="8"/>
      <color rgb="FF666666"/>
      <name val="Tahoma"/>
      <family val="2"/>
    </font>
    <font>
      <b/>
      <sz val="12"/>
      <color rgb="FF666666"/>
      <name val="Tahoma"/>
      <family val="2"/>
    </font>
    <font>
      <b/>
      <sz val="11"/>
      <color rgb="FF404040"/>
      <name val="Tahoma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0" fillId="29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</cellStyleXfs>
  <cellXfs count="12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5" fillId="34" borderId="10" xfId="0" applyFont="1" applyFill="1" applyBorder="1" applyAlignment="1">
      <alignment horizontal="center" vertical="top" wrapText="1"/>
    </xf>
    <xf numFmtId="2" fontId="5" fillId="35" borderId="10" xfId="0" applyNumberFormat="1" applyFont="1" applyFill="1" applyBorder="1" applyAlignment="1">
      <alignment horizontal="center" vertical="top" wrapText="1"/>
    </xf>
    <xf numFmtId="0" fontId="5" fillId="34" borderId="11" xfId="0" applyFont="1" applyFill="1" applyBorder="1" applyAlignment="1">
      <alignment horizontal="center" vertical="top" wrapText="1"/>
    </xf>
    <xf numFmtId="2" fontId="5" fillId="35" borderId="11" xfId="0" applyNumberFormat="1" applyFont="1" applyFill="1" applyBorder="1" applyAlignment="1">
      <alignment horizontal="center" vertical="top" wrapText="1"/>
    </xf>
    <xf numFmtId="0" fontId="5" fillId="34" borderId="12" xfId="0" applyFont="1" applyFill="1" applyBorder="1" applyAlignment="1">
      <alignment horizontal="center" vertical="top" wrapText="1"/>
    </xf>
    <xf numFmtId="2" fontId="5" fillId="35" borderId="12" xfId="0" applyNumberFormat="1" applyFont="1" applyFill="1" applyBorder="1" applyAlignment="1">
      <alignment horizontal="center" vertical="top" wrapText="1"/>
    </xf>
    <xf numFmtId="2" fontId="5" fillId="36" borderId="11" xfId="0" applyNumberFormat="1" applyFont="1" applyFill="1" applyBorder="1" applyAlignment="1">
      <alignment horizontal="center" vertical="top" wrapText="1"/>
    </xf>
    <xf numFmtId="0" fontId="0" fillId="33" borderId="0" xfId="0" applyFill="1" applyBorder="1" applyAlignment="1">
      <alignment/>
    </xf>
    <xf numFmtId="0" fontId="1" fillId="33" borderId="0" xfId="0" applyFont="1" applyFill="1" applyAlignment="1">
      <alignment wrapText="1"/>
    </xf>
    <xf numFmtId="0" fontId="9" fillId="35" borderId="13" xfId="0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center" wrapText="1"/>
    </xf>
    <xf numFmtId="169" fontId="5" fillId="35" borderId="11" xfId="0" applyNumberFormat="1" applyFont="1" applyFill="1" applyBorder="1" applyAlignment="1">
      <alignment horizontal="center" vertical="top" wrapText="1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0" borderId="0" xfId="0" applyFont="1" applyAlignment="1">
      <alignment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11" fillId="37" borderId="14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wrapText="1"/>
    </xf>
    <xf numFmtId="0" fontId="0" fillId="33" borderId="0" xfId="0" applyFill="1" applyBorder="1" applyAlignment="1">
      <alignment wrapText="1"/>
    </xf>
    <xf numFmtId="0" fontId="14" fillId="34" borderId="15" xfId="0" applyFont="1" applyFill="1" applyBorder="1" applyAlignment="1">
      <alignment horizontal="center" vertical="top" wrapText="1"/>
    </xf>
    <xf numFmtId="0" fontId="14" fillId="35" borderId="15" xfId="0" applyFont="1" applyFill="1" applyBorder="1" applyAlignment="1">
      <alignment horizontal="center" vertical="top" wrapText="1"/>
    </xf>
    <xf numFmtId="0" fontId="9" fillId="35" borderId="15" xfId="0" applyFont="1" applyFill="1" applyBorder="1" applyAlignment="1">
      <alignment horizontal="center" vertical="top" wrapText="1"/>
    </xf>
    <xf numFmtId="0" fontId="15" fillId="0" borderId="15" xfId="0" applyFont="1" applyBorder="1" applyAlignment="1">
      <alignment horizontal="center" wrapText="1"/>
    </xf>
    <xf numFmtId="2" fontId="15" fillId="0" borderId="15" xfId="0" applyNumberFormat="1" applyFont="1" applyBorder="1" applyAlignment="1">
      <alignment horizontal="center" wrapText="1"/>
    </xf>
    <xf numFmtId="2" fontId="0" fillId="33" borderId="15" xfId="0" applyNumberFormat="1" applyFill="1" applyBorder="1" applyAlignment="1">
      <alignment/>
    </xf>
    <xf numFmtId="0" fontId="16" fillId="33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7" fillId="35" borderId="11" xfId="0" applyFont="1" applyFill="1" applyBorder="1" applyAlignment="1">
      <alignment horizontal="center" vertical="top" wrapText="1"/>
    </xf>
    <xf numFmtId="0" fontId="18" fillId="35" borderId="11" xfId="0" applyFont="1" applyFill="1" applyBorder="1" applyAlignment="1">
      <alignment horizontal="center" vertical="top" wrapText="1"/>
    </xf>
    <xf numFmtId="0" fontId="17" fillId="35" borderId="12" xfId="0" applyFont="1" applyFill="1" applyBorder="1" applyAlignment="1">
      <alignment horizontal="center" vertical="top" wrapText="1"/>
    </xf>
    <xf numFmtId="0" fontId="17" fillId="36" borderId="11" xfId="0" applyFont="1" applyFill="1" applyBorder="1" applyAlignment="1">
      <alignment horizontal="center" vertical="top" wrapText="1"/>
    </xf>
    <xf numFmtId="0" fontId="19" fillId="35" borderId="11" xfId="0" applyFont="1" applyFill="1" applyBorder="1" applyAlignment="1">
      <alignment horizontal="center" vertical="top" wrapText="1"/>
    </xf>
    <xf numFmtId="0" fontId="20" fillId="35" borderId="11" xfId="0" applyFont="1" applyFill="1" applyBorder="1" applyAlignment="1">
      <alignment horizontal="center" vertical="top" wrapText="1"/>
    </xf>
    <xf numFmtId="0" fontId="19" fillId="35" borderId="12" xfId="0" applyFont="1" applyFill="1" applyBorder="1" applyAlignment="1">
      <alignment horizontal="center" vertical="top" wrapText="1"/>
    </xf>
    <xf numFmtId="0" fontId="19" fillId="36" borderId="1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7" fillId="38" borderId="15" xfId="0" applyFont="1" applyFill="1" applyBorder="1" applyAlignment="1">
      <alignment horizontal="center"/>
    </xf>
    <xf numFmtId="0" fontId="7" fillId="38" borderId="15" xfId="0" applyFont="1" applyFill="1" applyBorder="1" applyAlignment="1">
      <alignment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horizontal="center"/>
    </xf>
    <xf numFmtId="8" fontId="7" fillId="0" borderId="15" xfId="0" applyNumberFormat="1" applyFont="1" applyBorder="1" applyAlignment="1">
      <alignment horizontal="center"/>
    </xf>
    <xf numFmtId="0" fontId="7" fillId="38" borderId="15" xfId="0" applyFont="1" applyFill="1" applyBorder="1" applyAlignment="1">
      <alignment/>
    </xf>
    <xf numFmtId="0" fontId="7" fillId="38" borderId="15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169" fontId="12" fillId="37" borderId="14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38" borderId="15" xfId="0" applyFont="1" applyFill="1" applyBorder="1" applyAlignment="1">
      <alignment horizontal="center" vertical="center" wrapText="1"/>
    </xf>
    <xf numFmtId="0" fontId="7" fillId="38" borderId="15" xfId="0" applyFont="1" applyFill="1" applyBorder="1" applyAlignment="1">
      <alignment horizontal="center" vertical="center" wrapText="1"/>
    </xf>
    <xf numFmtId="0" fontId="7" fillId="38" borderId="15" xfId="0" applyFont="1" applyFill="1" applyBorder="1" applyAlignment="1">
      <alignment horizontal="center" vertical="center"/>
    </xf>
    <xf numFmtId="0" fontId="25" fillId="38" borderId="15" xfId="0" applyFont="1" applyFill="1" applyBorder="1" applyAlignment="1">
      <alignment horizontal="center" vertical="center" wrapText="1"/>
    </xf>
    <xf numFmtId="0" fontId="24" fillId="38" borderId="15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horizontal="center"/>
    </xf>
    <xf numFmtId="8" fontId="7" fillId="0" borderId="15" xfId="0" applyNumberFormat="1" applyFont="1" applyBorder="1" applyAlignment="1">
      <alignment horizontal="center"/>
    </xf>
    <xf numFmtId="169" fontId="7" fillId="0" borderId="15" xfId="0" applyNumberFormat="1" applyFont="1" applyBorder="1" applyAlignment="1">
      <alignment horizontal="center"/>
    </xf>
    <xf numFmtId="169" fontId="7" fillId="38" borderId="15" xfId="0" applyNumberFormat="1" applyFont="1" applyFill="1" applyBorder="1" applyAlignment="1">
      <alignment horizontal="center"/>
    </xf>
    <xf numFmtId="0" fontId="0" fillId="38" borderId="15" xfId="0" applyFill="1" applyBorder="1" applyAlignment="1">
      <alignment horizontal="center"/>
    </xf>
    <xf numFmtId="8" fontId="0" fillId="0" borderId="15" xfId="0" applyNumberFormat="1" applyBorder="1" applyAlignment="1">
      <alignment horizontal="center"/>
    </xf>
    <xf numFmtId="0" fontId="0" fillId="37" borderId="0" xfId="0" applyFill="1" applyAlignment="1">
      <alignment/>
    </xf>
    <xf numFmtId="0" fontId="0" fillId="37" borderId="0" xfId="0" applyFill="1" applyAlignment="1">
      <alignment horizontal="center"/>
    </xf>
    <xf numFmtId="0" fontId="7" fillId="0" borderId="15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7" fillId="0" borderId="15" xfId="0" applyFont="1" applyFill="1" applyBorder="1" applyAlignment="1">
      <alignment horizontal="left"/>
    </xf>
    <xf numFmtId="0" fontId="0" fillId="39" borderId="0" xfId="0" applyFill="1" applyAlignment="1">
      <alignment/>
    </xf>
    <xf numFmtId="0" fontId="0" fillId="39" borderId="0" xfId="0" applyFill="1" applyAlignment="1">
      <alignment horizontal="center"/>
    </xf>
    <xf numFmtId="0" fontId="71" fillId="39" borderId="0" xfId="0" applyFont="1" applyFill="1" applyAlignment="1">
      <alignment horizontal="left"/>
    </xf>
    <xf numFmtId="0" fontId="2" fillId="39" borderId="0" xfId="0" applyFont="1" applyFill="1" applyAlignment="1">
      <alignment/>
    </xf>
    <xf numFmtId="0" fontId="72" fillId="40" borderId="15" xfId="0" applyFont="1" applyFill="1" applyBorder="1" applyAlignment="1">
      <alignment horizontal="center" vertical="center" wrapText="1"/>
    </xf>
    <xf numFmtId="0" fontId="73" fillId="0" borderId="15" xfId="0" applyFont="1" applyBorder="1" applyAlignment="1">
      <alignment horizontal="center" wrapText="1"/>
    </xf>
    <xf numFmtId="0" fontId="28" fillId="0" borderId="15" xfId="0" applyFont="1" applyBorder="1" applyAlignment="1">
      <alignment horizontal="center"/>
    </xf>
    <xf numFmtId="0" fontId="74" fillId="40" borderId="15" xfId="0" applyFont="1" applyFill="1" applyBorder="1" applyAlignment="1">
      <alignment horizontal="center" vertical="center" wrapText="1"/>
    </xf>
    <xf numFmtId="0" fontId="75" fillId="0" borderId="15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41" borderId="15" xfId="0" applyFill="1" applyBorder="1" applyAlignment="1">
      <alignment/>
    </xf>
    <xf numFmtId="0" fontId="28" fillId="41" borderId="15" xfId="0" applyFont="1" applyFill="1" applyBorder="1" applyAlignment="1">
      <alignment horizontal="center"/>
    </xf>
    <xf numFmtId="0" fontId="0" fillId="41" borderId="15" xfId="0" applyFill="1" applyBorder="1" applyAlignment="1">
      <alignment horizontal="center"/>
    </xf>
    <xf numFmtId="4" fontId="73" fillId="0" borderId="15" xfId="0" applyNumberFormat="1" applyFont="1" applyBorder="1" applyAlignment="1">
      <alignment horizontal="center" wrapText="1"/>
    </xf>
    <xf numFmtId="2" fontId="71" fillId="41" borderId="15" xfId="0" applyNumberFormat="1" applyFont="1" applyFill="1" applyBorder="1" applyAlignment="1">
      <alignment horizontal="center" wrapText="1"/>
    </xf>
    <xf numFmtId="2" fontId="2" fillId="41" borderId="15" xfId="0" applyNumberFormat="1" applyFont="1" applyFill="1" applyBorder="1" applyAlignment="1">
      <alignment horizontal="center"/>
    </xf>
    <xf numFmtId="0" fontId="71" fillId="41" borderId="15" xfId="0" applyFont="1" applyFill="1" applyBorder="1" applyAlignment="1">
      <alignment horizontal="center" wrapText="1"/>
    </xf>
    <xf numFmtId="169" fontId="7" fillId="0" borderId="15" xfId="0" applyNumberFormat="1" applyFont="1" applyFill="1" applyBorder="1" applyAlignment="1">
      <alignment horizontal="center"/>
    </xf>
    <xf numFmtId="0" fontId="7" fillId="39" borderId="15" xfId="0" applyFont="1" applyFill="1" applyBorder="1" applyAlignment="1">
      <alignment horizontal="center"/>
    </xf>
    <xf numFmtId="0" fontId="29" fillId="0" borderId="15" xfId="0" applyFont="1" applyFill="1" applyBorder="1" applyAlignment="1">
      <alignment horizontal="center"/>
    </xf>
    <xf numFmtId="0" fontId="29" fillId="39" borderId="15" xfId="0" applyFont="1" applyFill="1" applyBorder="1" applyAlignment="1">
      <alignment horizontal="center"/>
    </xf>
    <xf numFmtId="169" fontId="7" fillId="42" borderId="15" xfId="0" applyNumberFormat="1" applyFont="1" applyFill="1" applyBorder="1" applyAlignment="1">
      <alignment horizontal="center"/>
    </xf>
    <xf numFmtId="0" fontId="8" fillId="35" borderId="16" xfId="0" applyFont="1" applyFill="1" applyBorder="1" applyAlignment="1">
      <alignment horizontal="center" vertical="center" wrapText="1"/>
    </xf>
    <xf numFmtId="0" fontId="8" fillId="35" borderId="17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1" fillId="38" borderId="15" xfId="0" applyFont="1" applyFill="1" applyBorder="1" applyAlignment="1">
      <alignment horizontal="center" wrapText="1"/>
    </xf>
    <xf numFmtId="0" fontId="4" fillId="38" borderId="18" xfId="0" applyFont="1" applyFill="1" applyBorder="1" applyAlignment="1">
      <alignment horizontal="left" wrapText="1"/>
    </xf>
    <xf numFmtId="0" fontId="4" fillId="38" borderId="19" xfId="0" applyFont="1" applyFill="1" applyBorder="1" applyAlignment="1">
      <alignment horizontal="left" wrapText="1"/>
    </xf>
    <xf numFmtId="0" fontId="7" fillId="38" borderId="16" xfId="0" applyFont="1" applyFill="1" applyBorder="1" applyAlignment="1">
      <alignment horizontal="center" vertical="center" wrapText="1"/>
    </xf>
    <xf numFmtId="0" fontId="7" fillId="38" borderId="17" xfId="0" applyFont="1" applyFill="1" applyBorder="1" applyAlignment="1">
      <alignment horizontal="center" vertical="center" wrapText="1"/>
    </xf>
    <xf numFmtId="0" fontId="4" fillId="38" borderId="20" xfId="0" applyFont="1" applyFill="1" applyBorder="1" applyAlignment="1">
      <alignment horizontal="left" wrapText="1"/>
    </xf>
    <xf numFmtId="0" fontId="4" fillId="38" borderId="21" xfId="0" applyFont="1" applyFill="1" applyBorder="1" applyAlignment="1">
      <alignment horizontal="left" wrapText="1"/>
    </xf>
    <xf numFmtId="0" fontId="6" fillId="3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2" fillId="43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wrapText="1"/>
    </xf>
    <xf numFmtId="0" fontId="23" fillId="43" borderId="24" xfId="0" applyFont="1" applyFill="1" applyBorder="1" applyAlignment="1">
      <alignment horizontal="center" vertical="center" wrapText="1"/>
    </xf>
    <xf numFmtId="0" fontId="24" fillId="43" borderId="25" xfId="0" applyFont="1" applyFill="1" applyBorder="1" applyAlignment="1">
      <alignment horizontal="center" vertical="center" wrapText="1"/>
    </xf>
    <xf numFmtId="0" fontId="24" fillId="43" borderId="15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4" fillId="38" borderId="27" xfId="0" applyFont="1" applyFill="1" applyBorder="1" applyAlignment="1">
      <alignment horizontal="left" wrapText="1"/>
    </xf>
    <xf numFmtId="0" fontId="3" fillId="38" borderId="28" xfId="0" applyFont="1" applyFill="1" applyBorder="1" applyAlignment="1">
      <alignment horizontal="left" wrapText="1"/>
    </xf>
    <xf numFmtId="0" fontId="76" fillId="39" borderId="0" xfId="0" applyFont="1" applyFill="1" applyAlignment="1">
      <alignment horizontal="left"/>
    </xf>
    <xf numFmtId="0" fontId="6" fillId="39" borderId="0" xfId="0" applyFont="1" applyFill="1" applyAlignment="1">
      <alignment/>
    </xf>
    <xf numFmtId="0" fontId="72" fillId="40" borderId="15" xfId="0" applyFont="1" applyFill="1" applyBorder="1" applyAlignment="1">
      <alignment horizontal="center" vertical="center" wrapText="1"/>
    </xf>
    <xf numFmtId="0" fontId="9" fillId="41" borderId="15" xfId="0" applyFont="1" applyFill="1" applyBorder="1" applyAlignment="1">
      <alignment horizontal="center" vertical="center" wrapText="1"/>
    </xf>
    <xf numFmtId="0" fontId="0" fillId="41" borderId="15" xfId="0" applyFill="1" applyBorder="1" applyAlignment="1">
      <alignment horizontal="center" vertical="center" wrapText="1"/>
    </xf>
    <xf numFmtId="0" fontId="73" fillId="0" borderId="15" xfId="0" applyFont="1" applyBorder="1" applyAlignment="1">
      <alignment horizontal="left"/>
    </xf>
    <xf numFmtId="0" fontId="28" fillId="0" borderId="15" xfId="0" applyFont="1" applyBorder="1" applyAlignment="1">
      <alignment/>
    </xf>
    <xf numFmtId="0" fontId="77" fillId="40" borderId="15" xfId="0" applyFont="1" applyFill="1" applyBorder="1" applyAlignment="1">
      <alignment horizontal="center" vertical="center" wrapText="1"/>
    </xf>
    <xf numFmtId="0" fontId="0" fillId="41" borderId="15" xfId="0" applyFill="1" applyBorder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65</xdr:row>
      <xdr:rowOff>0</xdr:rowOff>
    </xdr:from>
    <xdr:to>
      <xdr:col>5</xdr:col>
      <xdr:colOff>38100</xdr:colOff>
      <xdr:row>75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15049500"/>
          <a:ext cx="70770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78</xdr:row>
      <xdr:rowOff>114300</xdr:rowOff>
    </xdr:from>
    <xdr:to>
      <xdr:col>4</xdr:col>
      <xdr:colOff>619125</xdr:colOff>
      <xdr:row>104</xdr:row>
      <xdr:rowOff>133350</xdr:rowOff>
    </xdr:to>
    <xdr:pic>
      <xdr:nvPicPr>
        <xdr:cNvPr id="2" name="Picture 2" descr="F:\Meus Documentos\GuiadoTrC\figuras\calculo_tur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2050" y="17268825"/>
          <a:ext cx="5572125" cy="422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S64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10.140625" style="0" customWidth="1"/>
    <col min="2" max="2" width="15.00390625" style="0" customWidth="1"/>
    <col min="3" max="3" width="21.8515625" style="0" customWidth="1"/>
    <col min="4" max="4" width="22.421875" style="0" customWidth="1"/>
    <col min="5" max="5" width="30.8515625" style="0" customWidth="1"/>
  </cols>
  <sheetData>
    <row r="1" s="1" customFormat="1" ht="12.75"/>
    <row r="2" spans="1:13" ht="18" customHeight="1">
      <c r="A2" s="1"/>
      <c r="B2" s="96" t="s">
        <v>58</v>
      </c>
      <c r="C2" s="97"/>
      <c r="D2" s="97"/>
      <c r="E2" s="97"/>
      <c r="F2" s="1"/>
      <c r="G2" s="1"/>
      <c r="H2" s="1"/>
      <c r="I2" s="1"/>
      <c r="J2" s="1"/>
      <c r="K2" s="1"/>
      <c r="L2" s="1"/>
      <c r="M2" s="1"/>
    </row>
    <row r="3" spans="1:13" ht="18" customHeight="1">
      <c r="A3" s="1"/>
      <c r="B3" s="11"/>
      <c r="C3" s="10"/>
      <c r="D3" s="10"/>
      <c r="E3" s="10"/>
      <c r="F3" s="1"/>
      <c r="G3" s="1"/>
      <c r="H3" s="1"/>
      <c r="I3" s="1"/>
      <c r="J3" s="1"/>
      <c r="K3" s="1"/>
      <c r="L3" s="1"/>
      <c r="M3" s="1"/>
    </row>
    <row r="4" spans="1:13" ht="18" customHeight="1">
      <c r="A4" s="1"/>
      <c r="B4" s="98" t="s">
        <v>59</v>
      </c>
      <c r="C4" s="98"/>
      <c r="D4" s="99" t="s">
        <v>60</v>
      </c>
      <c r="E4" s="100"/>
      <c r="F4" s="1"/>
      <c r="G4" s="1"/>
      <c r="H4" s="1"/>
      <c r="I4" s="1"/>
      <c r="J4" s="1"/>
      <c r="K4" s="1"/>
      <c r="L4" s="1"/>
      <c r="M4" s="1"/>
    </row>
    <row r="5" spans="1:13" ht="15">
      <c r="A5" s="10"/>
      <c r="B5" s="101" t="s">
        <v>61</v>
      </c>
      <c r="C5" s="102"/>
      <c r="D5" s="103" t="s">
        <v>62</v>
      </c>
      <c r="E5" s="104"/>
      <c r="F5" s="1"/>
      <c r="G5" s="1"/>
      <c r="H5" s="1"/>
      <c r="I5" s="1"/>
      <c r="J5" s="1"/>
      <c r="K5" s="1"/>
      <c r="L5" s="1"/>
      <c r="M5" s="1"/>
    </row>
    <row r="6" spans="1:45" ht="39.75" customHeight="1">
      <c r="A6" s="1"/>
      <c r="B6" s="94" t="s">
        <v>63</v>
      </c>
      <c r="C6" s="95"/>
      <c r="D6" s="12" t="s">
        <v>64</v>
      </c>
      <c r="E6" s="13" t="s">
        <v>65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18">
      <c r="A7" s="1"/>
      <c r="B7" s="3" t="s">
        <v>0</v>
      </c>
      <c r="C7" s="4">
        <v>12</v>
      </c>
      <c r="D7" s="35"/>
      <c r="E7" s="14">
        <f>1.0641*D7*C7</f>
        <v>0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8">
      <c r="A8" s="1"/>
      <c r="B8" s="5" t="s">
        <v>1</v>
      </c>
      <c r="C8" s="6">
        <v>13.2</v>
      </c>
      <c r="D8" s="35"/>
      <c r="E8" s="14">
        <f aca="true" t="shared" si="0" ref="E8:E64">1.0641*D8*C8</f>
        <v>0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ht="18">
      <c r="A9" s="1"/>
      <c r="B9" s="5" t="s">
        <v>2</v>
      </c>
      <c r="C9" s="6">
        <v>14.4</v>
      </c>
      <c r="D9" s="35"/>
      <c r="E9" s="14">
        <f t="shared" si="0"/>
        <v>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45" ht="18">
      <c r="A10" s="1"/>
      <c r="B10" s="5" t="s">
        <v>3</v>
      </c>
      <c r="C10" s="6">
        <v>15.6</v>
      </c>
      <c r="D10" s="36"/>
      <c r="E10" s="14">
        <f t="shared" si="0"/>
        <v>0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45" ht="18">
      <c r="A11" s="1"/>
      <c r="B11" s="5" t="s">
        <v>4</v>
      </c>
      <c r="C11" s="6">
        <v>16.8</v>
      </c>
      <c r="D11" s="35"/>
      <c r="E11" s="14">
        <f t="shared" si="0"/>
        <v>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</row>
    <row r="12" spans="1:45" ht="18">
      <c r="A12" s="1"/>
      <c r="B12" s="5" t="s">
        <v>5</v>
      </c>
      <c r="C12" s="6">
        <v>18</v>
      </c>
      <c r="D12" s="35"/>
      <c r="E12" s="14">
        <f t="shared" si="0"/>
        <v>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1:45" ht="18">
      <c r="A13" s="1"/>
      <c r="B13" s="5" t="s">
        <v>6</v>
      </c>
      <c r="C13" s="6">
        <v>19.2</v>
      </c>
      <c r="D13" s="35"/>
      <c r="E13" s="14">
        <f t="shared" si="0"/>
        <v>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45" ht="18">
      <c r="A14" s="1"/>
      <c r="B14" s="5" t="s">
        <v>7</v>
      </c>
      <c r="C14" s="6">
        <v>20.4</v>
      </c>
      <c r="D14" s="35"/>
      <c r="E14" s="14">
        <f t="shared" si="0"/>
        <v>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18">
      <c r="A15" s="1"/>
      <c r="B15" s="5" t="s">
        <v>8</v>
      </c>
      <c r="C15" s="6">
        <v>21.6</v>
      </c>
      <c r="D15" s="35"/>
      <c r="E15" s="14">
        <f t="shared" si="0"/>
        <v>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45" ht="18">
      <c r="A16" s="1"/>
      <c r="B16" s="5" t="s">
        <v>9</v>
      </c>
      <c r="C16" s="6">
        <v>22.8</v>
      </c>
      <c r="D16" s="35"/>
      <c r="E16" s="14">
        <f t="shared" si="0"/>
        <v>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</row>
    <row r="17" spans="1:45" ht="18">
      <c r="A17" s="1"/>
      <c r="B17" s="5" t="s">
        <v>10</v>
      </c>
      <c r="C17" s="6">
        <v>24</v>
      </c>
      <c r="D17" s="35"/>
      <c r="E17" s="14">
        <f t="shared" si="0"/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</row>
    <row r="18" spans="1:45" ht="18">
      <c r="A18" s="1"/>
      <c r="B18" s="5" t="s">
        <v>11</v>
      </c>
      <c r="C18" s="6">
        <v>25.2</v>
      </c>
      <c r="D18" s="35"/>
      <c r="E18" s="14">
        <f t="shared" si="0"/>
        <v>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</row>
    <row r="19" spans="1:45" ht="18">
      <c r="A19" s="1"/>
      <c r="B19" s="5" t="s">
        <v>12</v>
      </c>
      <c r="C19" s="6">
        <v>26.4</v>
      </c>
      <c r="D19" s="35"/>
      <c r="E19" s="14">
        <f t="shared" si="0"/>
        <v>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spans="1:45" ht="18">
      <c r="A20" s="1"/>
      <c r="B20" s="5" t="s">
        <v>13</v>
      </c>
      <c r="C20" s="6">
        <v>27.6</v>
      </c>
      <c r="D20" s="35"/>
      <c r="E20" s="14">
        <f t="shared" si="0"/>
        <v>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1:45" ht="18">
      <c r="A21" s="1"/>
      <c r="B21" s="5" t="s">
        <v>14</v>
      </c>
      <c r="C21" s="6">
        <v>28.8</v>
      </c>
      <c r="D21" s="35"/>
      <c r="E21" s="14">
        <f t="shared" si="0"/>
        <v>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ht="18">
      <c r="A22" s="1"/>
      <c r="B22" s="5" t="s">
        <v>15</v>
      </c>
      <c r="C22" s="6">
        <v>30</v>
      </c>
      <c r="D22" s="35"/>
      <c r="E22" s="14">
        <f t="shared" si="0"/>
        <v>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1:45" ht="18">
      <c r="A23" s="1"/>
      <c r="B23" s="5" t="s">
        <v>16</v>
      </c>
      <c r="C23" s="6">
        <v>31.2</v>
      </c>
      <c r="D23" s="35"/>
      <c r="E23" s="14">
        <f t="shared" si="0"/>
        <v>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ht="18">
      <c r="A24" s="1"/>
      <c r="B24" s="5" t="s">
        <v>17</v>
      </c>
      <c r="C24" s="6">
        <v>32.4</v>
      </c>
      <c r="D24" s="35"/>
      <c r="E24" s="14">
        <f t="shared" si="0"/>
        <v>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ht="18">
      <c r="A25" s="1"/>
      <c r="B25" s="5" t="s">
        <v>18</v>
      </c>
      <c r="C25" s="6">
        <v>33.6</v>
      </c>
      <c r="D25" s="35"/>
      <c r="E25" s="14">
        <f t="shared" si="0"/>
        <v>0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ht="18">
      <c r="A26" s="1"/>
      <c r="B26" s="5" t="s">
        <v>19</v>
      </c>
      <c r="C26" s="6">
        <v>34.8</v>
      </c>
      <c r="D26" s="35"/>
      <c r="E26" s="14">
        <f t="shared" si="0"/>
        <v>0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ht="18">
      <c r="A27" s="1"/>
      <c r="B27" s="5" t="s">
        <v>20</v>
      </c>
      <c r="C27" s="6">
        <v>36</v>
      </c>
      <c r="D27" s="35"/>
      <c r="E27" s="14">
        <f t="shared" si="0"/>
        <v>0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ht="18">
      <c r="A28" s="1"/>
      <c r="B28" s="5" t="s">
        <v>21</v>
      </c>
      <c r="C28" s="6">
        <v>37.2</v>
      </c>
      <c r="D28" s="35"/>
      <c r="E28" s="14">
        <f t="shared" si="0"/>
        <v>0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ht="18">
      <c r="A29" s="1"/>
      <c r="B29" s="5" t="s">
        <v>22</v>
      </c>
      <c r="C29" s="6">
        <v>38.4</v>
      </c>
      <c r="D29" s="35"/>
      <c r="E29" s="14">
        <f t="shared" si="0"/>
        <v>0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18">
      <c r="A30" s="1"/>
      <c r="B30" s="5" t="s">
        <v>23</v>
      </c>
      <c r="C30" s="6">
        <v>39.6</v>
      </c>
      <c r="D30" s="35"/>
      <c r="E30" s="14">
        <f t="shared" si="0"/>
        <v>0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ht="18">
      <c r="A31" s="1"/>
      <c r="B31" s="5" t="s">
        <v>24</v>
      </c>
      <c r="C31" s="6">
        <v>40.8</v>
      </c>
      <c r="D31" s="35"/>
      <c r="E31" s="14">
        <f t="shared" si="0"/>
        <v>0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ht="18">
      <c r="A32" s="1"/>
      <c r="B32" s="5" t="s">
        <v>25</v>
      </c>
      <c r="C32" s="6">
        <v>42</v>
      </c>
      <c r="D32" s="35"/>
      <c r="E32" s="14">
        <f>1.0641*D32*C32</f>
        <v>0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ht="18">
      <c r="A33" s="1"/>
      <c r="B33" s="5" t="s">
        <v>26</v>
      </c>
      <c r="C33" s="6">
        <v>43.2</v>
      </c>
      <c r="D33" s="35"/>
      <c r="E33" s="14">
        <f t="shared" si="0"/>
        <v>0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ht="18">
      <c r="A34" s="1"/>
      <c r="B34" s="5" t="s">
        <v>27</v>
      </c>
      <c r="C34" s="6">
        <v>44.4</v>
      </c>
      <c r="D34" s="35"/>
      <c r="E34" s="14">
        <f t="shared" si="0"/>
        <v>0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ht="18">
      <c r="A35" s="1"/>
      <c r="B35" s="7" t="s">
        <v>28</v>
      </c>
      <c r="C35" s="8">
        <v>45.6</v>
      </c>
      <c r="D35" s="37"/>
      <c r="E35" s="14">
        <f t="shared" si="0"/>
        <v>0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ht="18">
      <c r="A36" s="1"/>
      <c r="B36" s="5" t="s">
        <v>29</v>
      </c>
      <c r="C36" s="9">
        <v>46.8</v>
      </c>
      <c r="D36" s="38"/>
      <c r="E36" s="14">
        <f t="shared" si="0"/>
        <v>0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ht="18">
      <c r="A37" s="1"/>
      <c r="B37" s="5" t="s">
        <v>30</v>
      </c>
      <c r="C37" s="9">
        <v>48</v>
      </c>
      <c r="D37" s="38"/>
      <c r="E37" s="14">
        <f t="shared" si="0"/>
        <v>0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ht="12.75" customHeight="1">
      <c r="A38" s="1"/>
      <c r="B38" s="5" t="s">
        <v>31</v>
      </c>
      <c r="C38" s="9">
        <v>49.2</v>
      </c>
      <c r="D38" s="38"/>
      <c r="E38" s="14">
        <f t="shared" si="0"/>
        <v>0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ht="12.75" customHeight="1">
      <c r="A39" s="1"/>
      <c r="B39" s="5" t="s">
        <v>32</v>
      </c>
      <c r="C39" s="9">
        <v>50.4</v>
      </c>
      <c r="D39" s="38"/>
      <c r="E39" s="14">
        <f t="shared" si="0"/>
        <v>0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ht="12.75" customHeight="1">
      <c r="A40" s="1"/>
      <c r="B40" s="5" t="s">
        <v>33</v>
      </c>
      <c r="C40" s="9">
        <v>51.6</v>
      </c>
      <c r="D40" s="38"/>
      <c r="E40" s="14">
        <f t="shared" si="0"/>
        <v>0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ht="18">
      <c r="A41" s="1"/>
      <c r="B41" s="5" t="s">
        <v>34</v>
      </c>
      <c r="C41" s="9">
        <v>52.8</v>
      </c>
      <c r="D41" s="38"/>
      <c r="E41" s="14">
        <f t="shared" si="0"/>
        <v>0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ht="18">
      <c r="A42" s="1"/>
      <c r="B42" s="5" t="s">
        <v>35</v>
      </c>
      <c r="C42" s="9">
        <v>54</v>
      </c>
      <c r="D42" s="38"/>
      <c r="E42" s="14">
        <f t="shared" si="0"/>
        <v>0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ht="18">
      <c r="A43" s="1"/>
      <c r="B43" s="5" t="s">
        <v>36</v>
      </c>
      <c r="C43" s="9">
        <v>55.2</v>
      </c>
      <c r="D43" s="38"/>
      <c r="E43" s="14">
        <f t="shared" si="0"/>
        <v>0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ht="18">
      <c r="A44" s="1"/>
      <c r="B44" s="5" t="s">
        <v>37</v>
      </c>
      <c r="C44" s="9">
        <v>56.4</v>
      </c>
      <c r="D44" s="38"/>
      <c r="E44" s="14">
        <f t="shared" si="0"/>
        <v>0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ht="18">
      <c r="A45" s="1"/>
      <c r="B45" s="5" t="s">
        <v>38</v>
      </c>
      <c r="C45" s="9">
        <v>57.6</v>
      </c>
      <c r="D45" s="38"/>
      <c r="E45" s="14">
        <f t="shared" si="0"/>
        <v>0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ht="18">
      <c r="A46" s="1"/>
      <c r="B46" s="5" t="s">
        <v>39</v>
      </c>
      <c r="C46" s="9">
        <v>58.8</v>
      </c>
      <c r="D46" s="38"/>
      <c r="E46" s="14">
        <f>1.0641*D46*C46</f>
        <v>0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ht="18">
      <c r="A47" s="1"/>
      <c r="B47" s="5" t="s">
        <v>40</v>
      </c>
      <c r="C47" s="9">
        <v>60</v>
      </c>
      <c r="D47" s="38"/>
      <c r="E47" s="14">
        <f t="shared" si="0"/>
        <v>0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ht="18">
      <c r="A48" s="1"/>
      <c r="B48" s="5" t="s">
        <v>41</v>
      </c>
      <c r="C48" s="9">
        <v>61.2</v>
      </c>
      <c r="D48" s="38"/>
      <c r="E48" s="14">
        <f t="shared" si="0"/>
        <v>0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ht="18">
      <c r="A49" s="1"/>
      <c r="B49" s="5" t="s">
        <v>42</v>
      </c>
      <c r="C49" s="9">
        <v>62.4</v>
      </c>
      <c r="D49" s="38"/>
      <c r="E49" s="14">
        <f t="shared" si="0"/>
        <v>0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ht="18">
      <c r="A50" s="1"/>
      <c r="B50" s="5" t="s">
        <v>43</v>
      </c>
      <c r="C50" s="9">
        <v>63.6</v>
      </c>
      <c r="D50" s="38"/>
      <c r="E50" s="14">
        <f t="shared" si="0"/>
        <v>0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ht="18">
      <c r="A51" s="1"/>
      <c r="B51" s="5" t="s">
        <v>44</v>
      </c>
      <c r="C51" s="9">
        <v>64.8</v>
      </c>
      <c r="D51" s="38"/>
      <c r="E51" s="14">
        <f t="shared" si="0"/>
        <v>0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ht="18">
      <c r="A52" s="1"/>
      <c r="B52" s="5" t="s">
        <v>45</v>
      </c>
      <c r="C52" s="9">
        <v>66</v>
      </c>
      <c r="D52" s="38"/>
      <c r="E52" s="14">
        <f t="shared" si="0"/>
        <v>0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ht="18">
      <c r="A53" s="1"/>
      <c r="B53" s="5" t="s">
        <v>46</v>
      </c>
      <c r="C53" s="9">
        <v>67.2</v>
      </c>
      <c r="D53" s="38"/>
      <c r="E53" s="14">
        <f t="shared" si="0"/>
        <v>0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ht="18">
      <c r="A54" s="1"/>
      <c r="B54" s="5" t="s">
        <v>47</v>
      </c>
      <c r="C54" s="9">
        <v>68.4</v>
      </c>
      <c r="D54" s="38"/>
      <c r="E54" s="14">
        <f t="shared" si="0"/>
        <v>0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ht="18">
      <c r="A55" s="1"/>
      <c r="B55" s="5" t="s">
        <v>48</v>
      </c>
      <c r="C55" s="9">
        <v>69.6</v>
      </c>
      <c r="D55" s="38"/>
      <c r="E55" s="14">
        <f t="shared" si="0"/>
        <v>0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ht="18">
      <c r="A56" s="1"/>
      <c r="B56" s="5" t="s">
        <v>49</v>
      </c>
      <c r="C56" s="9">
        <v>70.8</v>
      </c>
      <c r="D56" s="38"/>
      <c r="E56" s="14">
        <f t="shared" si="0"/>
        <v>0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ht="18">
      <c r="A57" s="1"/>
      <c r="B57" s="5" t="s">
        <v>50</v>
      </c>
      <c r="C57" s="9">
        <v>72</v>
      </c>
      <c r="D57" s="38"/>
      <c r="E57" s="14">
        <f t="shared" si="0"/>
        <v>0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ht="18">
      <c r="A58" s="1"/>
      <c r="B58" s="5" t="s">
        <v>51</v>
      </c>
      <c r="C58" s="9">
        <v>73.2</v>
      </c>
      <c r="D58" s="38"/>
      <c r="E58" s="14">
        <f t="shared" si="0"/>
        <v>0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ht="18">
      <c r="A59" s="1"/>
      <c r="B59" s="5" t="s">
        <v>52</v>
      </c>
      <c r="C59" s="9">
        <v>74.4</v>
      </c>
      <c r="D59" s="38"/>
      <c r="E59" s="14">
        <f t="shared" si="0"/>
        <v>0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ht="18">
      <c r="A60" s="1"/>
      <c r="B60" s="5" t="s">
        <v>53</v>
      </c>
      <c r="C60" s="9">
        <v>75.6</v>
      </c>
      <c r="D60" s="38"/>
      <c r="E60" s="14">
        <f t="shared" si="0"/>
        <v>0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 ht="18">
      <c r="A61" s="1"/>
      <c r="B61" s="5" t="s">
        <v>54</v>
      </c>
      <c r="C61" s="9">
        <v>76.8</v>
      </c>
      <c r="D61" s="38"/>
      <c r="E61" s="14">
        <f t="shared" si="0"/>
        <v>0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 ht="18">
      <c r="A62" s="1"/>
      <c r="B62" s="5" t="s">
        <v>55</v>
      </c>
      <c r="C62" s="9">
        <v>78</v>
      </c>
      <c r="D62" s="38"/>
      <c r="E62" s="14">
        <f t="shared" si="0"/>
        <v>0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 ht="18">
      <c r="A63" s="1"/>
      <c r="B63" s="5" t="s">
        <v>56</v>
      </c>
      <c r="C63" s="9">
        <v>79.2</v>
      </c>
      <c r="D63" s="38"/>
      <c r="E63" s="14">
        <f t="shared" si="0"/>
        <v>0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 ht="18">
      <c r="A64" s="1"/>
      <c r="B64" s="5" t="s">
        <v>57</v>
      </c>
      <c r="C64" s="9">
        <v>80.4</v>
      </c>
      <c r="D64" s="38"/>
      <c r="E64" s="14">
        <f t="shared" si="0"/>
        <v>0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</sheetData>
  <sheetProtection/>
  <mergeCells count="6">
    <mergeCell ref="B6:C6"/>
    <mergeCell ref="B2:E2"/>
    <mergeCell ref="B4:C4"/>
    <mergeCell ref="D4:E4"/>
    <mergeCell ref="B5:C5"/>
    <mergeCell ref="D5:E5"/>
  </mergeCells>
  <printOptions/>
  <pageMargins left="0.787401575" right="0.787401575" top="0.984251969" bottom="0.984251969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J205"/>
  <sheetViews>
    <sheetView tabSelected="1" zoomScalePageLayoutView="0" workbookViewId="0" topLeftCell="A1">
      <selection activeCell="K12" sqref="K12"/>
    </sheetView>
  </sheetViews>
  <sheetFormatPr defaultColWidth="9.140625" defaultRowHeight="12.75"/>
  <cols>
    <col min="1" max="1" width="5.421875" style="1" customWidth="1"/>
    <col min="2" max="2" width="27.28125" style="0" customWidth="1"/>
    <col min="3" max="3" width="10.00390625" style="39" bestFit="1" customWidth="1"/>
    <col min="4" max="4" width="21.7109375" style="39" customWidth="1"/>
    <col min="5" max="5" width="13.8515625" style="39" bestFit="1" customWidth="1"/>
    <col min="6" max="6" width="10.8515625" style="39" customWidth="1"/>
    <col min="7" max="7" width="17.28125" style="39" bestFit="1" customWidth="1"/>
    <col min="8" max="8" width="17.00390625" style="39" customWidth="1"/>
    <col min="9" max="9" width="12.57421875" style="39" customWidth="1"/>
    <col min="10" max="19" width="9.140625" style="1" customWidth="1"/>
  </cols>
  <sheetData>
    <row r="1" spans="2:9" ht="12.75">
      <c r="B1" s="1"/>
      <c r="C1" s="2"/>
      <c r="D1" s="2"/>
      <c r="E1" s="2"/>
      <c r="F1" s="2"/>
      <c r="G1" s="2"/>
      <c r="H1" s="2"/>
      <c r="I1" s="2"/>
    </row>
    <row r="2" spans="2:10" ht="15.75">
      <c r="B2" s="105" t="s">
        <v>596</v>
      </c>
      <c r="C2" s="106"/>
      <c r="D2" s="106"/>
      <c r="E2" s="106"/>
      <c r="F2" s="106"/>
      <c r="G2" s="106"/>
      <c r="H2" s="106"/>
      <c r="I2" s="106"/>
      <c r="J2" s="107"/>
    </row>
    <row r="3" spans="2:10" ht="15">
      <c r="B3" s="15"/>
      <c r="C3" s="50"/>
      <c r="D3" s="16"/>
      <c r="E3" s="16"/>
      <c r="F3" s="15"/>
      <c r="G3" s="16"/>
      <c r="H3" s="16"/>
      <c r="I3" s="16"/>
      <c r="J3" s="15"/>
    </row>
    <row r="4" spans="2:10" ht="15.75" customHeight="1">
      <c r="B4" s="15"/>
      <c r="C4" s="108" t="s">
        <v>382</v>
      </c>
      <c r="D4" s="109"/>
      <c r="E4" s="109"/>
      <c r="F4" s="109"/>
      <c r="G4" s="109"/>
      <c r="H4" s="109"/>
      <c r="I4" s="40"/>
      <c r="J4" s="15"/>
    </row>
    <row r="5" spans="2:10" ht="15.75" thickBot="1">
      <c r="B5" s="15"/>
      <c r="C5" s="51"/>
      <c r="D5" s="18"/>
      <c r="E5" s="19"/>
      <c r="F5" s="19"/>
      <c r="G5" s="19"/>
      <c r="H5" s="19"/>
      <c r="I5" s="19"/>
      <c r="J5" s="15"/>
    </row>
    <row r="6" spans="2:10" ht="12.75" customHeight="1" thickBot="1">
      <c r="B6" s="15"/>
      <c r="C6" s="51"/>
      <c r="D6" s="20" t="s">
        <v>67</v>
      </c>
      <c r="E6" s="52">
        <f>SUM(I11:I163)</f>
        <v>0</v>
      </c>
      <c r="F6" s="48"/>
      <c r="G6" s="17"/>
      <c r="H6" s="16"/>
      <c r="I6" s="16"/>
      <c r="J6" s="15"/>
    </row>
    <row r="7" spans="2:8" ht="12.75">
      <c r="B7" s="1"/>
      <c r="C7" s="2"/>
      <c r="D7" s="2"/>
      <c r="E7" s="2"/>
      <c r="F7" s="2"/>
      <c r="G7" s="2"/>
      <c r="H7" s="2"/>
    </row>
    <row r="8" spans="2:9" ht="12.75" customHeight="1">
      <c r="B8" s="110" t="s">
        <v>374</v>
      </c>
      <c r="C8" s="111"/>
      <c r="D8" s="112" t="s">
        <v>383</v>
      </c>
      <c r="E8" s="112"/>
      <c r="F8" s="53" t="s">
        <v>375</v>
      </c>
      <c r="G8" s="49" t="s">
        <v>376</v>
      </c>
      <c r="H8" s="113" t="s">
        <v>384</v>
      </c>
      <c r="I8" s="115" t="s">
        <v>66</v>
      </c>
    </row>
    <row r="9" spans="2:9" ht="12.75" customHeight="1">
      <c r="B9" s="110" t="s">
        <v>377</v>
      </c>
      <c r="C9" s="111"/>
      <c r="D9" s="44" t="s">
        <v>378</v>
      </c>
      <c r="E9" s="44" t="s">
        <v>379</v>
      </c>
      <c r="F9" s="53" t="s">
        <v>380</v>
      </c>
      <c r="G9" s="44" t="s">
        <v>381</v>
      </c>
      <c r="H9" s="114"/>
      <c r="I9" s="115"/>
    </row>
    <row r="10" spans="2:9" ht="12.75" customHeight="1">
      <c r="B10" s="54" t="s">
        <v>385</v>
      </c>
      <c r="C10" s="55"/>
      <c r="D10" s="41"/>
      <c r="E10" s="41"/>
      <c r="F10" s="56"/>
      <c r="G10" s="41"/>
      <c r="H10" s="57"/>
      <c r="I10" s="58"/>
    </row>
    <row r="11" spans="2:9" ht="12.75">
      <c r="B11" s="59" t="s">
        <v>135</v>
      </c>
      <c r="C11" s="60" t="s">
        <v>136</v>
      </c>
      <c r="D11" s="60" t="s">
        <v>137</v>
      </c>
      <c r="E11" s="60" t="s">
        <v>138</v>
      </c>
      <c r="F11" s="60" t="s">
        <v>386</v>
      </c>
      <c r="G11" s="61">
        <v>7.3</v>
      </c>
      <c r="H11" s="60"/>
      <c r="I11" s="62">
        <f>5*G11*H11</f>
        <v>0</v>
      </c>
    </row>
    <row r="12" spans="2:9" ht="12.75">
      <c r="B12" s="59" t="s">
        <v>135</v>
      </c>
      <c r="C12" s="60" t="s">
        <v>136</v>
      </c>
      <c r="D12" s="60" t="s">
        <v>139</v>
      </c>
      <c r="E12" s="60" t="s">
        <v>140</v>
      </c>
      <c r="F12" s="60" t="s">
        <v>387</v>
      </c>
      <c r="G12" s="61">
        <v>7.2</v>
      </c>
      <c r="H12" s="60"/>
      <c r="I12" s="62">
        <f aca="true" t="shared" si="0" ref="I12:I20">5*G12*H12</f>
        <v>0</v>
      </c>
    </row>
    <row r="13" spans="2:9" ht="12.75">
      <c r="B13" s="59" t="s">
        <v>135</v>
      </c>
      <c r="C13" s="60" t="s">
        <v>136</v>
      </c>
      <c r="D13" s="60" t="s">
        <v>139</v>
      </c>
      <c r="E13" s="60" t="s">
        <v>141</v>
      </c>
      <c r="F13" s="60" t="s">
        <v>387</v>
      </c>
      <c r="G13" s="61">
        <v>7.2</v>
      </c>
      <c r="H13" s="60"/>
      <c r="I13" s="62">
        <f t="shared" si="0"/>
        <v>0</v>
      </c>
    </row>
    <row r="14" spans="2:9" ht="12.75">
      <c r="B14" s="59" t="s">
        <v>135</v>
      </c>
      <c r="C14" s="60" t="s">
        <v>136</v>
      </c>
      <c r="D14" s="60" t="s">
        <v>142</v>
      </c>
      <c r="E14" s="60" t="s">
        <v>143</v>
      </c>
      <c r="F14" s="60" t="s">
        <v>387</v>
      </c>
      <c r="G14" s="61">
        <v>6.4</v>
      </c>
      <c r="H14" s="60"/>
      <c r="I14" s="62">
        <f t="shared" si="0"/>
        <v>0</v>
      </c>
    </row>
    <row r="15" spans="2:9" ht="12.75">
      <c r="B15" s="59" t="s">
        <v>135</v>
      </c>
      <c r="C15" s="60" t="s">
        <v>136</v>
      </c>
      <c r="D15" s="60" t="s">
        <v>144</v>
      </c>
      <c r="E15" s="60" t="s">
        <v>145</v>
      </c>
      <c r="F15" s="60" t="s">
        <v>387</v>
      </c>
      <c r="G15" s="61">
        <v>4.9</v>
      </c>
      <c r="H15" s="60"/>
      <c r="I15" s="62">
        <f t="shared" si="0"/>
        <v>0</v>
      </c>
    </row>
    <row r="16" spans="2:9" ht="12.75">
      <c r="B16" s="59" t="s">
        <v>146</v>
      </c>
      <c r="C16" s="60" t="s">
        <v>147</v>
      </c>
      <c r="D16" s="60" t="s">
        <v>148</v>
      </c>
      <c r="E16" s="60" t="s">
        <v>149</v>
      </c>
      <c r="F16" s="60" t="s">
        <v>387</v>
      </c>
      <c r="G16" s="61">
        <v>7.3</v>
      </c>
      <c r="H16" s="60"/>
      <c r="I16" s="62">
        <f t="shared" si="0"/>
        <v>0</v>
      </c>
    </row>
    <row r="17" spans="2:9" ht="12.75">
      <c r="B17" s="59" t="s">
        <v>146</v>
      </c>
      <c r="C17" s="60" t="s">
        <v>147</v>
      </c>
      <c r="D17" s="60" t="s">
        <v>150</v>
      </c>
      <c r="E17" s="60" t="s">
        <v>151</v>
      </c>
      <c r="F17" s="60" t="s">
        <v>387</v>
      </c>
      <c r="G17" s="61">
        <v>7.3</v>
      </c>
      <c r="H17" s="60"/>
      <c r="I17" s="62">
        <f t="shared" si="0"/>
        <v>0</v>
      </c>
    </row>
    <row r="18" spans="2:9" ht="12.75">
      <c r="B18" s="59" t="s">
        <v>146</v>
      </c>
      <c r="C18" s="60" t="s">
        <v>147</v>
      </c>
      <c r="D18" s="60" t="s">
        <v>152</v>
      </c>
      <c r="E18" s="60" t="s">
        <v>153</v>
      </c>
      <c r="F18" s="60" t="s">
        <v>387</v>
      </c>
      <c r="G18" s="61">
        <v>7.2</v>
      </c>
      <c r="H18" s="60"/>
      <c r="I18" s="62">
        <f t="shared" si="0"/>
        <v>0</v>
      </c>
    </row>
    <row r="19" spans="2:9" ht="12.75">
      <c r="B19" s="59" t="s">
        <v>146</v>
      </c>
      <c r="C19" s="60" t="s">
        <v>147</v>
      </c>
      <c r="D19" s="60" t="s">
        <v>154</v>
      </c>
      <c r="E19" s="60" t="s">
        <v>155</v>
      </c>
      <c r="F19" s="60" t="s">
        <v>387</v>
      </c>
      <c r="G19" s="61">
        <v>6.4</v>
      </c>
      <c r="H19" s="60"/>
      <c r="I19" s="62">
        <f t="shared" si="0"/>
        <v>0</v>
      </c>
    </row>
    <row r="20" spans="2:9" ht="12.75">
      <c r="B20" s="59" t="s">
        <v>146</v>
      </c>
      <c r="C20" s="60" t="s">
        <v>147</v>
      </c>
      <c r="D20" s="60" t="s">
        <v>144</v>
      </c>
      <c r="E20" s="60" t="s">
        <v>156</v>
      </c>
      <c r="F20" s="60" t="s">
        <v>387</v>
      </c>
      <c r="G20" s="61">
        <v>4.9</v>
      </c>
      <c r="H20" s="60"/>
      <c r="I20" s="62">
        <f t="shared" si="0"/>
        <v>0</v>
      </c>
    </row>
    <row r="21" spans="2:9" ht="12.75">
      <c r="B21" s="46" t="s">
        <v>157</v>
      </c>
      <c r="C21" s="47"/>
      <c r="D21" s="47"/>
      <c r="E21" s="47"/>
      <c r="F21" s="47"/>
      <c r="G21" s="47"/>
      <c r="H21" s="47"/>
      <c r="I21" s="47"/>
    </row>
    <row r="22" spans="2:9" ht="12.75">
      <c r="B22" s="59" t="s">
        <v>158</v>
      </c>
      <c r="C22" s="60" t="s">
        <v>159</v>
      </c>
      <c r="D22" s="60" t="s">
        <v>160</v>
      </c>
      <c r="E22" s="60" t="s">
        <v>161</v>
      </c>
      <c r="F22" s="60" t="s">
        <v>387</v>
      </c>
      <c r="G22" s="61">
        <v>7</v>
      </c>
      <c r="H22" s="60"/>
      <c r="I22" s="62">
        <f>5*H22*G22</f>
        <v>0</v>
      </c>
    </row>
    <row r="23" spans="2:9" ht="12.75">
      <c r="B23" s="59" t="s">
        <v>162</v>
      </c>
      <c r="C23" s="60" t="s">
        <v>163</v>
      </c>
      <c r="D23" s="60" t="s">
        <v>164</v>
      </c>
      <c r="E23" s="60" t="s">
        <v>165</v>
      </c>
      <c r="F23" s="60" t="s">
        <v>387</v>
      </c>
      <c r="G23" s="61">
        <v>7.1</v>
      </c>
      <c r="H23" s="60"/>
      <c r="I23" s="62">
        <f>5*H23*G23</f>
        <v>0</v>
      </c>
    </row>
    <row r="24" spans="2:9" ht="12.75">
      <c r="B24" s="59" t="s">
        <v>166</v>
      </c>
      <c r="C24" s="60" t="s">
        <v>167</v>
      </c>
      <c r="D24" s="60" t="s">
        <v>168</v>
      </c>
      <c r="E24" s="60" t="s">
        <v>169</v>
      </c>
      <c r="F24" s="60" t="s">
        <v>387</v>
      </c>
      <c r="G24" s="61">
        <v>4.6</v>
      </c>
      <c r="H24" s="60"/>
      <c r="I24" s="62">
        <f>5*H24*G24</f>
        <v>0</v>
      </c>
    </row>
    <row r="25" spans="2:9" ht="12.75">
      <c r="B25" s="46" t="s">
        <v>170</v>
      </c>
      <c r="C25" s="47"/>
      <c r="D25" s="47"/>
      <c r="E25" s="47"/>
      <c r="F25" s="47"/>
      <c r="G25" s="47"/>
      <c r="H25" s="47"/>
      <c r="I25" s="47"/>
    </row>
    <row r="26" spans="2:9" ht="12.75">
      <c r="B26" s="59" t="s">
        <v>135</v>
      </c>
      <c r="C26" s="60" t="s">
        <v>136</v>
      </c>
      <c r="D26" s="60" t="s">
        <v>171</v>
      </c>
      <c r="E26" s="60" t="s">
        <v>172</v>
      </c>
      <c r="F26" s="60" t="s">
        <v>387</v>
      </c>
      <c r="G26" s="61">
        <v>8.8</v>
      </c>
      <c r="H26" s="60"/>
      <c r="I26" s="62">
        <f>5*H26*G26</f>
        <v>0</v>
      </c>
    </row>
    <row r="27" spans="2:9" ht="12.75">
      <c r="B27" s="59" t="s">
        <v>135</v>
      </c>
      <c r="C27" s="60" t="s">
        <v>136</v>
      </c>
      <c r="D27" s="60" t="s">
        <v>173</v>
      </c>
      <c r="E27" s="60" t="s">
        <v>174</v>
      </c>
      <c r="F27" s="60" t="s">
        <v>387</v>
      </c>
      <c r="G27" s="61">
        <v>10.7</v>
      </c>
      <c r="H27" s="60"/>
      <c r="I27" s="62">
        <f aca="true" t="shared" si="1" ref="I27:I90">5*H27*G27</f>
        <v>0</v>
      </c>
    </row>
    <row r="28" spans="2:9" ht="12.75">
      <c r="B28" s="59" t="s">
        <v>175</v>
      </c>
      <c r="C28" s="60" t="s">
        <v>176</v>
      </c>
      <c r="D28" s="60" t="s">
        <v>177</v>
      </c>
      <c r="E28" s="60" t="s">
        <v>178</v>
      </c>
      <c r="F28" s="60" t="s">
        <v>387</v>
      </c>
      <c r="G28" s="61">
        <v>5.3</v>
      </c>
      <c r="H28" s="60"/>
      <c r="I28" s="62">
        <f t="shared" si="1"/>
        <v>0</v>
      </c>
    </row>
    <row r="29" spans="2:9" ht="12.75">
      <c r="B29" s="59" t="s">
        <v>179</v>
      </c>
      <c r="C29" s="60" t="s">
        <v>176</v>
      </c>
      <c r="D29" s="60" t="s">
        <v>180</v>
      </c>
      <c r="E29" s="60" t="s">
        <v>181</v>
      </c>
      <c r="F29" s="60" t="s">
        <v>387</v>
      </c>
      <c r="G29" s="61">
        <v>7</v>
      </c>
      <c r="H29" s="60"/>
      <c r="I29" s="62">
        <f t="shared" si="1"/>
        <v>0</v>
      </c>
    </row>
    <row r="30" spans="2:9" ht="12.75">
      <c r="B30" s="46" t="s">
        <v>182</v>
      </c>
      <c r="C30" s="47"/>
      <c r="D30" s="47"/>
      <c r="E30" s="47"/>
      <c r="F30" s="47"/>
      <c r="G30" s="47"/>
      <c r="H30" s="47"/>
      <c r="I30" s="63"/>
    </row>
    <row r="31" spans="2:9" ht="12.75">
      <c r="B31" s="59" t="s">
        <v>135</v>
      </c>
      <c r="C31" s="60" t="s">
        <v>136</v>
      </c>
      <c r="D31" s="60" t="s">
        <v>183</v>
      </c>
      <c r="E31" s="60" t="s">
        <v>184</v>
      </c>
      <c r="F31" s="60" t="s">
        <v>387</v>
      </c>
      <c r="G31" s="61">
        <v>6.1</v>
      </c>
      <c r="H31" s="60"/>
      <c r="I31" s="62">
        <f t="shared" si="1"/>
        <v>0</v>
      </c>
    </row>
    <row r="32" spans="2:9" ht="12.75">
      <c r="B32" s="59" t="s">
        <v>135</v>
      </c>
      <c r="C32" s="60" t="s">
        <v>136</v>
      </c>
      <c r="D32" s="60" t="s">
        <v>185</v>
      </c>
      <c r="E32" s="60" t="s">
        <v>186</v>
      </c>
      <c r="F32" s="60" t="s">
        <v>387</v>
      </c>
      <c r="G32" s="61">
        <v>6.1</v>
      </c>
      <c r="H32" s="60"/>
      <c r="I32" s="62">
        <f t="shared" si="1"/>
        <v>0</v>
      </c>
    </row>
    <row r="33" spans="2:9" ht="12.75">
      <c r="B33" s="59" t="s">
        <v>187</v>
      </c>
      <c r="C33" s="60" t="s">
        <v>188</v>
      </c>
      <c r="D33" s="60" t="s">
        <v>189</v>
      </c>
      <c r="E33" s="60" t="s">
        <v>190</v>
      </c>
      <c r="F33" s="60" t="s">
        <v>387</v>
      </c>
      <c r="G33" s="61">
        <v>6</v>
      </c>
      <c r="H33" s="60"/>
      <c r="I33" s="62">
        <f t="shared" si="1"/>
        <v>0</v>
      </c>
    </row>
    <row r="34" spans="2:9" ht="12.75">
      <c r="B34" s="59" t="s">
        <v>191</v>
      </c>
      <c r="C34" s="60" t="s">
        <v>188</v>
      </c>
      <c r="D34" s="60" t="s">
        <v>144</v>
      </c>
      <c r="E34" s="60" t="s">
        <v>192</v>
      </c>
      <c r="F34" s="60" t="s">
        <v>387</v>
      </c>
      <c r="G34" s="61">
        <v>4.5</v>
      </c>
      <c r="H34" s="60"/>
      <c r="I34" s="62">
        <f t="shared" si="1"/>
        <v>0</v>
      </c>
    </row>
    <row r="35" spans="2:9" ht="12.75">
      <c r="B35" s="59" t="s">
        <v>193</v>
      </c>
      <c r="C35" s="60" t="s">
        <v>188</v>
      </c>
      <c r="D35" s="60" t="s">
        <v>194</v>
      </c>
      <c r="E35" s="60" t="s">
        <v>195</v>
      </c>
      <c r="F35" s="60" t="s">
        <v>387</v>
      </c>
      <c r="G35" s="61">
        <v>4.6</v>
      </c>
      <c r="H35" s="60"/>
      <c r="I35" s="62">
        <f t="shared" si="1"/>
        <v>0</v>
      </c>
    </row>
    <row r="36" spans="2:9" ht="12.75">
      <c r="B36" s="59" t="s">
        <v>196</v>
      </c>
      <c r="C36" s="60" t="s">
        <v>197</v>
      </c>
      <c r="D36" s="60" t="s">
        <v>198</v>
      </c>
      <c r="E36" s="60" t="s">
        <v>199</v>
      </c>
      <c r="F36" s="60" t="s">
        <v>387</v>
      </c>
      <c r="G36" s="61">
        <v>4.8</v>
      </c>
      <c r="H36" s="60"/>
      <c r="I36" s="62">
        <f t="shared" si="1"/>
        <v>0</v>
      </c>
    </row>
    <row r="37" spans="2:9" ht="12.75">
      <c r="B37" s="59" t="s">
        <v>196</v>
      </c>
      <c r="C37" s="60" t="s">
        <v>197</v>
      </c>
      <c r="D37" s="60" t="s">
        <v>200</v>
      </c>
      <c r="E37" s="60" t="s">
        <v>201</v>
      </c>
      <c r="F37" s="60" t="s">
        <v>387</v>
      </c>
      <c r="G37" s="61">
        <v>2.6</v>
      </c>
      <c r="H37" s="60"/>
      <c r="I37" s="62">
        <f t="shared" si="1"/>
        <v>0</v>
      </c>
    </row>
    <row r="38" spans="2:9" ht="12.75">
      <c r="B38" s="59" t="s">
        <v>202</v>
      </c>
      <c r="C38" s="60" t="s">
        <v>203</v>
      </c>
      <c r="D38" s="60" t="s">
        <v>204</v>
      </c>
      <c r="E38" s="60" t="s">
        <v>205</v>
      </c>
      <c r="F38" s="60" t="s">
        <v>387</v>
      </c>
      <c r="G38" s="61">
        <v>4.7</v>
      </c>
      <c r="H38" s="60"/>
      <c r="I38" s="62">
        <f t="shared" si="1"/>
        <v>0</v>
      </c>
    </row>
    <row r="39" spans="2:9" ht="12.75">
      <c r="B39" s="59" t="s">
        <v>202</v>
      </c>
      <c r="C39" s="60" t="s">
        <v>203</v>
      </c>
      <c r="D39" s="60" t="s">
        <v>206</v>
      </c>
      <c r="E39" s="60" t="s">
        <v>207</v>
      </c>
      <c r="F39" s="60" t="s">
        <v>387</v>
      </c>
      <c r="G39" s="61">
        <v>4.8</v>
      </c>
      <c r="H39" s="60"/>
      <c r="I39" s="62">
        <f t="shared" si="1"/>
        <v>0</v>
      </c>
    </row>
    <row r="40" spans="2:9" ht="12.75">
      <c r="B40" s="46" t="s">
        <v>208</v>
      </c>
      <c r="C40" s="47"/>
      <c r="D40" s="47"/>
      <c r="E40" s="47"/>
      <c r="F40" s="47"/>
      <c r="G40" s="47"/>
      <c r="H40" s="47"/>
      <c r="I40" s="63"/>
    </row>
    <row r="41" spans="2:9" ht="12.75">
      <c r="B41" s="59" t="s">
        <v>209</v>
      </c>
      <c r="C41" s="60" t="s">
        <v>210</v>
      </c>
      <c r="D41" s="60" t="s">
        <v>211</v>
      </c>
      <c r="E41" s="60" t="s">
        <v>212</v>
      </c>
      <c r="F41" s="60" t="s">
        <v>387</v>
      </c>
      <c r="G41" s="61">
        <v>4.2</v>
      </c>
      <c r="H41" s="60"/>
      <c r="I41" s="62">
        <f t="shared" si="1"/>
        <v>0</v>
      </c>
    </row>
    <row r="42" spans="2:9" ht="12.75">
      <c r="B42" s="59" t="s">
        <v>209</v>
      </c>
      <c r="C42" s="60" t="s">
        <v>210</v>
      </c>
      <c r="D42" s="60" t="s">
        <v>200</v>
      </c>
      <c r="E42" s="60" t="s">
        <v>213</v>
      </c>
      <c r="F42" s="60" t="s">
        <v>387</v>
      </c>
      <c r="G42" s="61">
        <v>6.9</v>
      </c>
      <c r="H42" s="60"/>
      <c r="I42" s="62">
        <f t="shared" si="1"/>
        <v>0</v>
      </c>
    </row>
    <row r="43" spans="2:9" ht="12.75">
      <c r="B43" s="59" t="s">
        <v>214</v>
      </c>
      <c r="C43" s="60" t="s">
        <v>215</v>
      </c>
      <c r="D43" s="60" t="s">
        <v>216</v>
      </c>
      <c r="E43" s="60" t="s">
        <v>217</v>
      </c>
      <c r="F43" s="60" t="s">
        <v>387</v>
      </c>
      <c r="G43" s="61">
        <v>5.9</v>
      </c>
      <c r="H43" s="60"/>
      <c r="I43" s="62">
        <f t="shared" si="1"/>
        <v>0</v>
      </c>
    </row>
    <row r="44" spans="2:9" ht="12.75">
      <c r="B44" s="59" t="s">
        <v>214</v>
      </c>
      <c r="C44" s="60" t="s">
        <v>215</v>
      </c>
      <c r="D44" s="60" t="s">
        <v>218</v>
      </c>
      <c r="E44" s="60" t="s">
        <v>219</v>
      </c>
      <c r="F44" s="60" t="s">
        <v>387</v>
      </c>
      <c r="G44" s="61">
        <v>6.7</v>
      </c>
      <c r="H44" s="60"/>
      <c r="I44" s="62">
        <f t="shared" si="1"/>
        <v>0</v>
      </c>
    </row>
    <row r="45" spans="2:9" ht="12.75">
      <c r="B45" s="59" t="s">
        <v>220</v>
      </c>
      <c r="C45" s="60" t="s">
        <v>215</v>
      </c>
      <c r="D45" s="60" t="s">
        <v>221</v>
      </c>
      <c r="E45" s="60" t="s">
        <v>222</v>
      </c>
      <c r="F45" s="60" t="s">
        <v>387</v>
      </c>
      <c r="G45" s="61">
        <v>8.7</v>
      </c>
      <c r="H45" s="60"/>
      <c r="I45" s="62">
        <f t="shared" si="1"/>
        <v>0</v>
      </c>
    </row>
    <row r="46" spans="2:9" ht="12.75">
      <c r="B46" s="46" t="s">
        <v>223</v>
      </c>
      <c r="C46" s="47"/>
      <c r="D46" s="47"/>
      <c r="E46" s="47"/>
      <c r="F46" s="47"/>
      <c r="G46" s="47"/>
      <c r="H46" s="47"/>
      <c r="I46" s="63"/>
    </row>
    <row r="47" spans="2:9" ht="12.75">
      <c r="B47" s="59" t="s">
        <v>209</v>
      </c>
      <c r="C47" s="60" t="s">
        <v>210</v>
      </c>
      <c r="D47" s="60" t="s">
        <v>224</v>
      </c>
      <c r="E47" s="60" t="s">
        <v>225</v>
      </c>
      <c r="F47" s="60" t="s">
        <v>387</v>
      </c>
      <c r="G47" s="61">
        <v>12.9</v>
      </c>
      <c r="H47" s="60"/>
      <c r="I47" s="62">
        <f t="shared" si="1"/>
        <v>0</v>
      </c>
    </row>
    <row r="48" spans="2:9" ht="12.75">
      <c r="B48" s="59" t="s">
        <v>209</v>
      </c>
      <c r="C48" s="60" t="s">
        <v>210</v>
      </c>
      <c r="D48" s="60" t="s">
        <v>226</v>
      </c>
      <c r="E48" s="60" t="s">
        <v>227</v>
      </c>
      <c r="F48" s="60" t="s">
        <v>387</v>
      </c>
      <c r="G48" s="61">
        <v>8.6</v>
      </c>
      <c r="H48" s="60"/>
      <c r="I48" s="62">
        <f t="shared" si="1"/>
        <v>0</v>
      </c>
    </row>
    <row r="49" spans="2:9" ht="12.75">
      <c r="B49" s="59" t="s">
        <v>209</v>
      </c>
      <c r="C49" s="60" t="s">
        <v>210</v>
      </c>
      <c r="D49" s="60" t="s">
        <v>228</v>
      </c>
      <c r="E49" s="60" t="s">
        <v>229</v>
      </c>
      <c r="F49" s="60" t="s">
        <v>387</v>
      </c>
      <c r="G49" s="61">
        <v>12.2</v>
      </c>
      <c r="H49" s="60"/>
      <c r="I49" s="62">
        <f t="shared" si="1"/>
        <v>0</v>
      </c>
    </row>
    <row r="50" spans="2:9" ht="12.75">
      <c r="B50" s="59" t="s">
        <v>230</v>
      </c>
      <c r="C50" s="60" t="s">
        <v>159</v>
      </c>
      <c r="D50" s="60" t="s">
        <v>231</v>
      </c>
      <c r="E50" s="60" t="s">
        <v>232</v>
      </c>
      <c r="F50" s="60" t="s">
        <v>387</v>
      </c>
      <c r="G50" s="61">
        <v>6</v>
      </c>
      <c r="H50" s="60"/>
      <c r="I50" s="62">
        <f t="shared" si="1"/>
        <v>0</v>
      </c>
    </row>
    <row r="51" spans="2:9" ht="12.75">
      <c r="B51" s="59" t="s">
        <v>230</v>
      </c>
      <c r="C51" s="60" t="s">
        <v>159</v>
      </c>
      <c r="D51" s="60" t="s">
        <v>233</v>
      </c>
      <c r="E51" s="60" t="s">
        <v>234</v>
      </c>
      <c r="F51" s="60" t="s">
        <v>387</v>
      </c>
      <c r="G51" s="61">
        <v>6.1</v>
      </c>
      <c r="H51" s="60"/>
      <c r="I51" s="62">
        <f t="shared" si="1"/>
        <v>0</v>
      </c>
    </row>
    <row r="52" spans="2:9" ht="12.75">
      <c r="B52" s="59" t="s">
        <v>235</v>
      </c>
      <c r="C52" s="60" t="s">
        <v>236</v>
      </c>
      <c r="D52" s="60" t="s">
        <v>237</v>
      </c>
      <c r="E52" s="60" t="s">
        <v>238</v>
      </c>
      <c r="F52" s="60" t="s">
        <v>387</v>
      </c>
      <c r="G52" s="61">
        <v>10.4</v>
      </c>
      <c r="H52" s="60"/>
      <c r="I52" s="62">
        <f t="shared" si="1"/>
        <v>0</v>
      </c>
    </row>
    <row r="53" spans="2:9" ht="12.75">
      <c r="B53" s="59" t="s">
        <v>239</v>
      </c>
      <c r="C53" s="60" t="s">
        <v>236</v>
      </c>
      <c r="D53" s="60" t="s">
        <v>240</v>
      </c>
      <c r="E53" s="60" t="s">
        <v>241</v>
      </c>
      <c r="F53" s="60" t="s">
        <v>387</v>
      </c>
      <c r="G53" s="61">
        <v>5.6</v>
      </c>
      <c r="H53" s="60"/>
      <c r="I53" s="62">
        <f t="shared" si="1"/>
        <v>0</v>
      </c>
    </row>
    <row r="54" spans="2:9" ht="12.75">
      <c r="B54" s="46" t="s">
        <v>242</v>
      </c>
      <c r="C54" s="47"/>
      <c r="D54" s="47"/>
      <c r="E54" s="47"/>
      <c r="F54" s="47"/>
      <c r="G54" s="47"/>
      <c r="H54" s="47"/>
      <c r="I54" s="63"/>
    </row>
    <row r="55" spans="2:9" ht="12.75">
      <c r="B55" s="59" t="s">
        <v>135</v>
      </c>
      <c r="C55" s="60" t="s">
        <v>136</v>
      </c>
      <c r="D55" s="60" t="s">
        <v>243</v>
      </c>
      <c r="E55" s="60" t="s">
        <v>244</v>
      </c>
      <c r="F55" s="60" t="s">
        <v>387</v>
      </c>
      <c r="G55" s="61">
        <v>5.8</v>
      </c>
      <c r="H55" s="60"/>
      <c r="I55" s="62">
        <f t="shared" si="1"/>
        <v>0</v>
      </c>
    </row>
    <row r="56" spans="2:9" ht="12.75">
      <c r="B56" s="59" t="s">
        <v>135</v>
      </c>
      <c r="C56" s="60" t="s">
        <v>136</v>
      </c>
      <c r="D56" s="60" t="s">
        <v>245</v>
      </c>
      <c r="E56" s="60" t="s">
        <v>246</v>
      </c>
      <c r="F56" s="60" t="s">
        <v>387</v>
      </c>
      <c r="G56" s="61">
        <v>5.8</v>
      </c>
      <c r="H56" s="60"/>
      <c r="I56" s="62">
        <f t="shared" si="1"/>
        <v>0</v>
      </c>
    </row>
    <row r="57" spans="2:9" ht="12.75">
      <c r="B57" s="59" t="s">
        <v>247</v>
      </c>
      <c r="C57" s="60" t="s">
        <v>248</v>
      </c>
      <c r="D57" s="60" t="s">
        <v>249</v>
      </c>
      <c r="E57" s="60" t="s">
        <v>250</v>
      </c>
      <c r="F57" s="60" t="s">
        <v>387</v>
      </c>
      <c r="G57" s="61">
        <v>11.5</v>
      </c>
      <c r="H57" s="60"/>
      <c r="I57" s="62">
        <f t="shared" si="1"/>
        <v>0</v>
      </c>
    </row>
    <row r="58" spans="2:9" ht="12.75">
      <c r="B58" s="59" t="s">
        <v>251</v>
      </c>
      <c r="C58" s="60" t="s">
        <v>252</v>
      </c>
      <c r="D58" s="60" t="s">
        <v>253</v>
      </c>
      <c r="E58" s="60" t="s">
        <v>254</v>
      </c>
      <c r="F58" s="60" t="s">
        <v>387</v>
      </c>
      <c r="G58" s="61">
        <v>7.4</v>
      </c>
      <c r="H58" s="60"/>
      <c r="I58" s="62">
        <f t="shared" si="1"/>
        <v>0</v>
      </c>
    </row>
    <row r="59" spans="2:9" ht="12.75">
      <c r="B59" s="59" t="s">
        <v>251</v>
      </c>
      <c r="C59" s="60" t="s">
        <v>252</v>
      </c>
      <c r="D59" s="60" t="s">
        <v>255</v>
      </c>
      <c r="E59" s="60" t="s">
        <v>256</v>
      </c>
      <c r="F59" s="60" t="s">
        <v>387</v>
      </c>
      <c r="G59" s="61">
        <v>7.4</v>
      </c>
      <c r="H59" s="60"/>
      <c r="I59" s="62">
        <f t="shared" si="1"/>
        <v>0</v>
      </c>
    </row>
    <row r="60" spans="2:9" ht="12.75">
      <c r="B60" s="46" t="s">
        <v>257</v>
      </c>
      <c r="C60" s="47"/>
      <c r="D60" s="47"/>
      <c r="E60" s="47"/>
      <c r="F60" s="47"/>
      <c r="G60" s="47"/>
      <c r="H60" s="47"/>
      <c r="I60" s="63"/>
    </row>
    <row r="61" spans="2:9" ht="12.75">
      <c r="B61" s="59" t="s">
        <v>258</v>
      </c>
      <c r="C61" s="60" t="s">
        <v>259</v>
      </c>
      <c r="D61" s="60" t="s">
        <v>260</v>
      </c>
      <c r="E61" s="60" t="s">
        <v>261</v>
      </c>
      <c r="F61" s="60" t="s">
        <v>387</v>
      </c>
      <c r="G61" s="61">
        <v>9.5</v>
      </c>
      <c r="H61" s="60"/>
      <c r="I61" s="62">
        <f t="shared" si="1"/>
        <v>0</v>
      </c>
    </row>
    <row r="62" spans="2:9" ht="12.75">
      <c r="B62" s="59" t="s">
        <v>262</v>
      </c>
      <c r="C62" s="60" t="s">
        <v>259</v>
      </c>
      <c r="D62" s="60" t="s">
        <v>263</v>
      </c>
      <c r="E62" s="60" t="s">
        <v>264</v>
      </c>
      <c r="F62" s="60" t="s">
        <v>387</v>
      </c>
      <c r="G62" s="61">
        <v>5.7</v>
      </c>
      <c r="H62" s="60"/>
      <c r="I62" s="62">
        <f t="shared" si="1"/>
        <v>0</v>
      </c>
    </row>
    <row r="63" spans="2:9" ht="12.75">
      <c r="B63" s="59" t="s">
        <v>265</v>
      </c>
      <c r="C63" s="60" t="s">
        <v>259</v>
      </c>
      <c r="D63" s="60" t="s">
        <v>266</v>
      </c>
      <c r="E63" s="60" t="s">
        <v>267</v>
      </c>
      <c r="F63" s="60" t="s">
        <v>387</v>
      </c>
      <c r="G63" s="61">
        <v>5</v>
      </c>
      <c r="H63" s="60"/>
      <c r="I63" s="62">
        <f t="shared" si="1"/>
        <v>0</v>
      </c>
    </row>
    <row r="64" spans="2:9" ht="12.75">
      <c r="B64" s="59" t="s">
        <v>268</v>
      </c>
      <c r="C64" s="60" t="s">
        <v>259</v>
      </c>
      <c r="D64" s="60" t="s">
        <v>269</v>
      </c>
      <c r="E64" s="60" t="s">
        <v>270</v>
      </c>
      <c r="F64" s="60" t="s">
        <v>387</v>
      </c>
      <c r="G64" s="61">
        <v>4.8</v>
      </c>
      <c r="H64" s="60"/>
      <c r="I64" s="62">
        <f t="shared" si="1"/>
        <v>0</v>
      </c>
    </row>
    <row r="65" spans="2:9" ht="12.75">
      <c r="B65" s="59" t="s">
        <v>258</v>
      </c>
      <c r="C65" s="60" t="s">
        <v>271</v>
      </c>
      <c r="D65" s="60" t="s">
        <v>272</v>
      </c>
      <c r="E65" s="60" t="s">
        <v>273</v>
      </c>
      <c r="F65" s="60" t="s">
        <v>387</v>
      </c>
      <c r="G65" s="61">
        <v>2.9</v>
      </c>
      <c r="H65" s="60"/>
      <c r="I65" s="62">
        <f t="shared" si="1"/>
        <v>0</v>
      </c>
    </row>
    <row r="66" spans="2:9" ht="12.75">
      <c r="B66" s="59" t="s">
        <v>274</v>
      </c>
      <c r="C66" s="60" t="s">
        <v>275</v>
      </c>
      <c r="D66" s="60" t="s">
        <v>276</v>
      </c>
      <c r="E66" s="60" t="s">
        <v>277</v>
      </c>
      <c r="F66" s="60" t="s">
        <v>387</v>
      </c>
      <c r="G66" s="61">
        <v>3.6</v>
      </c>
      <c r="H66" s="60"/>
      <c r="I66" s="62">
        <f t="shared" si="1"/>
        <v>0</v>
      </c>
    </row>
    <row r="67" spans="2:9" ht="12.75">
      <c r="B67" s="59" t="s">
        <v>274</v>
      </c>
      <c r="C67" s="60" t="s">
        <v>275</v>
      </c>
      <c r="D67" s="60" t="s">
        <v>278</v>
      </c>
      <c r="E67" s="60" t="s">
        <v>279</v>
      </c>
      <c r="F67" s="60" t="s">
        <v>389</v>
      </c>
      <c r="G67" s="61">
        <v>3.8</v>
      </c>
      <c r="H67" s="60"/>
      <c r="I67" s="62">
        <f t="shared" si="1"/>
        <v>0</v>
      </c>
    </row>
    <row r="68" spans="2:9" ht="12.75">
      <c r="B68" s="59" t="s">
        <v>258</v>
      </c>
      <c r="C68" s="60" t="s">
        <v>271</v>
      </c>
      <c r="D68" s="60" t="s">
        <v>280</v>
      </c>
      <c r="E68" s="60" t="s">
        <v>281</v>
      </c>
      <c r="F68" s="60" t="s">
        <v>387</v>
      </c>
      <c r="G68" s="61">
        <v>7</v>
      </c>
      <c r="H68" s="60"/>
      <c r="I68" s="62">
        <f t="shared" si="1"/>
        <v>0</v>
      </c>
    </row>
    <row r="69" spans="2:9" ht="12.75">
      <c r="B69" s="59" t="s">
        <v>282</v>
      </c>
      <c r="C69" s="60" t="s">
        <v>283</v>
      </c>
      <c r="D69" s="60" t="s">
        <v>284</v>
      </c>
      <c r="E69" s="60" t="s">
        <v>285</v>
      </c>
      <c r="F69" s="60" t="s">
        <v>388</v>
      </c>
      <c r="G69" s="61">
        <v>7</v>
      </c>
      <c r="H69" s="60"/>
      <c r="I69" s="62">
        <f t="shared" si="1"/>
        <v>0</v>
      </c>
    </row>
    <row r="70" spans="2:9" ht="12.75">
      <c r="B70" s="42" t="s">
        <v>390</v>
      </c>
      <c r="C70" s="41"/>
      <c r="D70" s="41"/>
      <c r="E70" s="41"/>
      <c r="F70" s="41"/>
      <c r="G70" s="41"/>
      <c r="H70" s="41"/>
      <c r="I70" s="63"/>
    </row>
    <row r="71" spans="2:9" ht="12.75">
      <c r="B71" s="43" t="s">
        <v>286</v>
      </c>
      <c r="C71" s="44" t="s">
        <v>287</v>
      </c>
      <c r="D71" s="44" t="s">
        <v>288</v>
      </c>
      <c r="E71" s="44" t="s">
        <v>289</v>
      </c>
      <c r="F71" s="44" t="s">
        <v>388</v>
      </c>
      <c r="G71" s="45">
        <v>6.6</v>
      </c>
      <c r="H71" s="45"/>
      <c r="I71" s="62">
        <f t="shared" si="1"/>
        <v>0</v>
      </c>
    </row>
    <row r="72" spans="2:9" ht="12.75">
      <c r="B72" s="43" t="s">
        <v>286</v>
      </c>
      <c r="C72" s="44" t="s">
        <v>287</v>
      </c>
      <c r="D72" s="44" t="s">
        <v>290</v>
      </c>
      <c r="E72" s="44" t="s">
        <v>291</v>
      </c>
      <c r="F72" s="44" t="s">
        <v>388</v>
      </c>
      <c r="G72" s="45">
        <v>9</v>
      </c>
      <c r="H72" s="45"/>
      <c r="I72" s="62">
        <f t="shared" si="1"/>
        <v>0</v>
      </c>
    </row>
    <row r="73" spans="2:9" ht="12.75">
      <c r="B73" s="43" t="s">
        <v>286</v>
      </c>
      <c r="C73" s="44" t="s">
        <v>287</v>
      </c>
      <c r="D73" s="44" t="s">
        <v>292</v>
      </c>
      <c r="E73" s="44" t="s">
        <v>293</v>
      </c>
      <c r="F73" s="44" t="s">
        <v>388</v>
      </c>
      <c r="G73" s="45">
        <v>3.3</v>
      </c>
      <c r="H73" s="45"/>
      <c r="I73" s="62">
        <f t="shared" si="1"/>
        <v>0</v>
      </c>
    </row>
    <row r="74" spans="2:9" ht="12.75">
      <c r="B74" s="43" t="s">
        <v>286</v>
      </c>
      <c r="C74" s="44" t="s">
        <v>287</v>
      </c>
      <c r="D74" s="44" t="s">
        <v>294</v>
      </c>
      <c r="E74" s="44" t="s">
        <v>295</v>
      </c>
      <c r="F74" s="44" t="s">
        <v>388</v>
      </c>
      <c r="G74" s="45">
        <v>3.3</v>
      </c>
      <c r="H74" s="45"/>
      <c r="I74" s="62">
        <f t="shared" si="1"/>
        <v>0</v>
      </c>
    </row>
    <row r="75" spans="2:9" ht="12.75">
      <c r="B75" s="43" t="s">
        <v>296</v>
      </c>
      <c r="C75" s="44" t="s">
        <v>297</v>
      </c>
      <c r="D75" s="44" t="s">
        <v>298</v>
      </c>
      <c r="E75" s="44" t="s">
        <v>299</v>
      </c>
      <c r="F75" s="44" t="s">
        <v>388</v>
      </c>
      <c r="G75" s="45">
        <v>5</v>
      </c>
      <c r="H75" s="45"/>
      <c r="I75" s="62">
        <f t="shared" si="1"/>
        <v>0</v>
      </c>
    </row>
    <row r="76" spans="2:9" ht="12.75">
      <c r="B76" s="43" t="s">
        <v>300</v>
      </c>
      <c r="C76" s="44" t="s">
        <v>301</v>
      </c>
      <c r="D76" s="44" t="s">
        <v>302</v>
      </c>
      <c r="E76" s="44" t="s">
        <v>303</v>
      </c>
      <c r="F76" s="44" t="s">
        <v>388</v>
      </c>
      <c r="G76" s="45">
        <v>7.2</v>
      </c>
      <c r="H76" s="45"/>
      <c r="I76" s="62">
        <f t="shared" si="1"/>
        <v>0</v>
      </c>
    </row>
    <row r="77" spans="2:9" ht="12.75">
      <c r="B77" s="43" t="s">
        <v>300</v>
      </c>
      <c r="C77" s="44" t="s">
        <v>301</v>
      </c>
      <c r="D77" s="44" t="s">
        <v>304</v>
      </c>
      <c r="E77" s="44" t="s">
        <v>305</v>
      </c>
      <c r="F77" s="44" t="s">
        <v>388</v>
      </c>
      <c r="G77" s="45">
        <v>6.6</v>
      </c>
      <c r="H77" s="45"/>
      <c r="I77" s="62">
        <f t="shared" si="1"/>
        <v>0</v>
      </c>
    </row>
    <row r="78" spans="2:9" ht="12.75">
      <c r="B78" s="43" t="s">
        <v>300</v>
      </c>
      <c r="C78" s="44" t="s">
        <v>301</v>
      </c>
      <c r="D78" s="44" t="s">
        <v>306</v>
      </c>
      <c r="E78" s="44" t="s">
        <v>307</v>
      </c>
      <c r="F78" s="44" t="s">
        <v>387</v>
      </c>
      <c r="G78" s="45">
        <v>3</v>
      </c>
      <c r="H78" s="45"/>
      <c r="I78" s="62">
        <f t="shared" si="1"/>
        <v>0</v>
      </c>
    </row>
    <row r="79" spans="2:9" ht="12.75">
      <c r="B79" s="42" t="s">
        <v>391</v>
      </c>
      <c r="C79" s="41"/>
      <c r="D79" s="41"/>
      <c r="E79" s="41"/>
      <c r="F79" s="41"/>
      <c r="G79" s="41"/>
      <c r="H79" s="64"/>
      <c r="I79" s="63"/>
    </row>
    <row r="80" spans="2:9" ht="12.75">
      <c r="B80" s="43" t="s">
        <v>308</v>
      </c>
      <c r="C80" s="44" t="s">
        <v>297</v>
      </c>
      <c r="D80" s="44" t="s">
        <v>309</v>
      </c>
      <c r="E80" s="44" t="s">
        <v>310</v>
      </c>
      <c r="F80" s="44" t="s">
        <v>387</v>
      </c>
      <c r="G80" s="45">
        <v>10.5</v>
      </c>
      <c r="H80" s="65"/>
      <c r="I80" s="62">
        <f t="shared" si="1"/>
        <v>0</v>
      </c>
    </row>
    <row r="81" spans="2:9" ht="12.75">
      <c r="B81" s="43" t="s">
        <v>308</v>
      </c>
      <c r="C81" s="44" t="s">
        <v>297</v>
      </c>
      <c r="D81" s="44" t="s">
        <v>311</v>
      </c>
      <c r="E81" s="44" t="s">
        <v>312</v>
      </c>
      <c r="F81" s="44" t="s">
        <v>387</v>
      </c>
      <c r="G81" s="45">
        <v>10.5</v>
      </c>
      <c r="H81" s="65"/>
      <c r="I81" s="62">
        <f t="shared" si="1"/>
        <v>0</v>
      </c>
    </row>
    <row r="82" spans="2:9" ht="12.75">
      <c r="B82" s="43" t="s">
        <v>286</v>
      </c>
      <c r="C82" s="44" t="s">
        <v>287</v>
      </c>
      <c r="D82" s="44" t="s">
        <v>313</v>
      </c>
      <c r="E82" s="44" t="s">
        <v>314</v>
      </c>
      <c r="F82" s="44" t="s">
        <v>387</v>
      </c>
      <c r="G82" s="45">
        <v>7.5</v>
      </c>
      <c r="H82" s="65"/>
      <c r="I82" s="62">
        <f t="shared" si="1"/>
        <v>0</v>
      </c>
    </row>
    <row r="83" spans="2:9" ht="12.75">
      <c r="B83" s="43" t="s">
        <v>286</v>
      </c>
      <c r="C83" s="44" t="s">
        <v>287</v>
      </c>
      <c r="D83" s="44" t="s">
        <v>315</v>
      </c>
      <c r="E83" s="44" t="s">
        <v>316</v>
      </c>
      <c r="F83" s="44" t="s">
        <v>387</v>
      </c>
      <c r="G83" s="45">
        <v>7.5</v>
      </c>
      <c r="H83" s="65"/>
      <c r="I83" s="62">
        <f t="shared" si="1"/>
        <v>0</v>
      </c>
    </row>
    <row r="84" spans="2:9" ht="12.75">
      <c r="B84" s="43" t="s">
        <v>317</v>
      </c>
      <c r="C84" s="44" t="s">
        <v>318</v>
      </c>
      <c r="D84" s="44" t="s">
        <v>152</v>
      </c>
      <c r="E84" s="44" t="s">
        <v>319</v>
      </c>
      <c r="F84" s="44" t="s">
        <v>387</v>
      </c>
      <c r="G84" s="45">
        <v>5.7</v>
      </c>
      <c r="H84" s="65"/>
      <c r="I84" s="62">
        <f t="shared" si="1"/>
        <v>0</v>
      </c>
    </row>
    <row r="85" spans="2:9" ht="12.75">
      <c r="B85" s="43" t="s">
        <v>320</v>
      </c>
      <c r="C85" s="44" t="s">
        <v>318</v>
      </c>
      <c r="D85" s="44" t="s">
        <v>321</v>
      </c>
      <c r="E85" s="44" t="s">
        <v>322</v>
      </c>
      <c r="F85" s="44" t="s">
        <v>387</v>
      </c>
      <c r="G85" s="45">
        <v>5.5</v>
      </c>
      <c r="H85" s="65"/>
      <c r="I85" s="62">
        <f t="shared" si="1"/>
        <v>0</v>
      </c>
    </row>
    <row r="86" spans="2:9" ht="12.75">
      <c r="B86" s="43" t="s">
        <v>323</v>
      </c>
      <c r="C86" s="44" t="s">
        <v>324</v>
      </c>
      <c r="D86" s="44" t="s">
        <v>200</v>
      </c>
      <c r="E86" s="44" t="s">
        <v>325</v>
      </c>
      <c r="F86" s="44" t="s">
        <v>387</v>
      </c>
      <c r="G86" s="45">
        <v>4.8</v>
      </c>
      <c r="H86" s="65"/>
      <c r="I86" s="62">
        <f t="shared" si="1"/>
        <v>0</v>
      </c>
    </row>
    <row r="87" spans="2:9" ht="12.75">
      <c r="B87" s="43" t="s">
        <v>326</v>
      </c>
      <c r="C87" s="44" t="s">
        <v>324</v>
      </c>
      <c r="D87" s="44" t="s">
        <v>327</v>
      </c>
      <c r="E87" s="44" t="s">
        <v>328</v>
      </c>
      <c r="F87" s="44" t="s">
        <v>387</v>
      </c>
      <c r="G87" s="45">
        <v>7.7</v>
      </c>
      <c r="H87" s="65"/>
      <c r="I87" s="62">
        <f t="shared" si="1"/>
        <v>0</v>
      </c>
    </row>
    <row r="88" spans="2:9" ht="12.75">
      <c r="B88" s="42" t="s">
        <v>392</v>
      </c>
      <c r="C88" s="41"/>
      <c r="D88" s="41"/>
      <c r="E88" s="41"/>
      <c r="F88" s="41"/>
      <c r="G88" s="41"/>
      <c r="H88" s="64"/>
      <c r="I88" s="63"/>
    </row>
    <row r="89" spans="2:9" ht="12.75">
      <c r="B89" s="43" t="s">
        <v>286</v>
      </c>
      <c r="C89" s="44" t="s">
        <v>287</v>
      </c>
      <c r="D89" s="44" t="s">
        <v>329</v>
      </c>
      <c r="E89" s="44" t="s">
        <v>330</v>
      </c>
      <c r="F89" s="44" t="s">
        <v>387</v>
      </c>
      <c r="G89" s="45">
        <v>10.3</v>
      </c>
      <c r="H89" s="65"/>
      <c r="I89" s="62">
        <f t="shared" si="1"/>
        <v>0</v>
      </c>
    </row>
    <row r="90" spans="2:9" ht="12.75">
      <c r="B90" s="43" t="s">
        <v>286</v>
      </c>
      <c r="C90" s="44" t="s">
        <v>287</v>
      </c>
      <c r="D90" s="44" t="s">
        <v>331</v>
      </c>
      <c r="E90" s="44" t="s">
        <v>332</v>
      </c>
      <c r="F90" s="44" t="s">
        <v>387</v>
      </c>
      <c r="G90" s="45">
        <v>7</v>
      </c>
      <c r="H90" s="65"/>
      <c r="I90" s="62">
        <f t="shared" si="1"/>
        <v>0</v>
      </c>
    </row>
    <row r="91" spans="2:9" ht="12.75">
      <c r="B91" s="43" t="s">
        <v>286</v>
      </c>
      <c r="C91" s="44" t="s">
        <v>287</v>
      </c>
      <c r="D91" s="44" t="s">
        <v>333</v>
      </c>
      <c r="E91" s="44" t="s">
        <v>334</v>
      </c>
      <c r="F91" s="44" t="s">
        <v>387</v>
      </c>
      <c r="G91" s="45">
        <v>10.3</v>
      </c>
      <c r="H91" s="65"/>
      <c r="I91" s="62">
        <f aca="true" t="shared" si="2" ref="I91:I105">5*H91*G91</f>
        <v>0</v>
      </c>
    </row>
    <row r="92" spans="2:9" ht="12.75">
      <c r="B92" s="43" t="s">
        <v>335</v>
      </c>
      <c r="C92" s="44" t="s">
        <v>324</v>
      </c>
      <c r="D92" s="44" t="s">
        <v>336</v>
      </c>
      <c r="E92" s="44" t="s">
        <v>337</v>
      </c>
      <c r="F92" s="44" t="s">
        <v>388</v>
      </c>
      <c r="G92" s="45">
        <v>8.4</v>
      </c>
      <c r="H92" s="65"/>
      <c r="I92" s="62">
        <f t="shared" si="2"/>
        <v>0</v>
      </c>
    </row>
    <row r="93" spans="2:9" ht="12.75">
      <c r="B93" s="43" t="s">
        <v>335</v>
      </c>
      <c r="C93" s="44" t="s">
        <v>324</v>
      </c>
      <c r="D93" s="44" t="s">
        <v>336</v>
      </c>
      <c r="E93" s="44" t="s">
        <v>338</v>
      </c>
      <c r="F93" s="44" t="s">
        <v>388</v>
      </c>
      <c r="G93" s="45">
        <v>8.4</v>
      </c>
      <c r="H93" s="65"/>
      <c r="I93" s="62">
        <f t="shared" si="2"/>
        <v>0</v>
      </c>
    </row>
    <row r="94" spans="2:9" ht="12.75">
      <c r="B94" s="43" t="s">
        <v>339</v>
      </c>
      <c r="C94" s="44" t="s">
        <v>324</v>
      </c>
      <c r="D94" s="44" t="s">
        <v>340</v>
      </c>
      <c r="E94" s="44" t="s">
        <v>341</v>
      </c>
      <c r="F94" s="44" t="s">
        <v>387</v>
      </c>
      <c r="G94" s="45">
        <v>7.5</v>
      </c>
      <c r="H94" s="65"/>
      <c r="I94" s="62">
        <f t="shared" si="2"/>
        <v>0</v>
      </c>
    </row>
    <row r="95" spans="2:9" ht="12.75">
      <c r="B95" s="43" t="s">
        <v>342</v>
      </c>
      <c r="C95" s="44" t="s">
        <v>248</v>
      </c>
      <c r="D95" s="44" t="s">
        <v>343</v>
      </c>
      <c r="E95" s="44" t="s">
        <v>344</v>
      </c>
      <c r="F95" s="44" t="s">
        <v>387</v>
      </c>
      <c r="G95" s="45">
        <v>5.2</v>
      </c>
      <c r="H95" s="65"/>
      <c r="I95" s="62">
        <f t="shared" si="2"/>
        <v>0</v>
      </c>
    </row>
    <row r="96" spans="2:9" ht="12.75">
      <c r="B96" s="43" t="s">
        <v>300</v>
      </c>
      <c r="C96" s="44" t="s">
        <v>345</v>
      </c>
      <c r="D96" s="44" t="s">
        <v>346</v>
      </c>
      <c r="E96" s="44" t="s">
        <v>347</v>
      </c>
      <c r="F96" s="44" t="s">
        <v>387</v>
      </c>
      <c r="G96" s="45">
        <v>7.8</v>
      </c>
      <c r="H96" s="65"/>
      <c r="I96" s="62">
        <f t="shared" si="2"/>
        <v>0</v>
      </c>
    </row>
    <row r="97" spans="2:9" ht="12.75">
      <c r="B97" s="43" t="s">
        <v>348</v>
      </c>
      <c r="C97" s="44" t="s">
        <v>345</v>
      </c>
      <c r="D97" s="44" t="s">
        <v>349</v>
      </c>
      <c r="E97" s="44" t="s">
        <v>350</v>
      </c>
      <c r="F97" s="44" t="s">
        <v>387</v>
      </c>
      <c r="G97" s="45">
        <v>4.9</v>
      </c>
      <c r="H97" s="65"/>
      <c r="I97" s="62">
        <f t="shared" si="2"/>
        <v>0</v>
      </c>
    </row>
    <row r="98" spans="2:9" ht="12.75">
      <c r="B98" s="43" t="s">
        <v>300</v>
      </c>
      <c r="C98" s="44" t="s">
        <v>301</v>
      </c>
      <c r="D98" s="44" t="s">
        <v>351</v>
      </c>
      <c r="E98" s="44" t="s">
        <v>352</v>
      </c>
      <c r="F98" s="44" t="s">
        <v>388</v>
      </c>
      <c r="G98" s="45">
        <v>8.8</v>
      </c>
      <c r="H98" s="65"/>
      <c r="I98" s="62">
        <f t="shared" si="2"/>
        <v>0</v>
      </c>
    </row>
    <row r="99" spans="2:9" ht="12.75">
      <c r="B99" s="42" t="s">
        <v>393</v>
      </c>
      <c r="C99" s="41"/>
      <c r="D99" s="41"/>
      <c r="E99" s="41"/>
      <c r="F99" s="41"/>
      <c r="G99" s="41"/>
      <c r="H99" s="64"/>
      <c r="I99" s="63"/>
    </row>
    <row r="100" spans="2:9" ht="12.75">
      <c r="B100" s="43" t="s">
        <v>353</v>
      </c>
      <c r="C100" s="44" t="s">
        <v>354</v>
      </c>
      <c r="D100" s="44" t="s">
        <v>355</v>
      </c>
      <c r="E100" s="44" t="s">
        <v>356</v>
      </c>
      <c r="F100" s="44" t="s">
        <v>388</v>
      </c>
      <c r="G100" s="45">
        <v>9.8</v>
      </c>
      <c r="H100" s="65"/>
      <c r="I100" s="62">
        <f t="shared" si="2"/>
        <v>0</v>
      </c>
    </row>
    <row r="101" spans="2:9" ht="12.75">
      <c r="B101" s="43" t="s">
        <v>357</v>
      </c>
      <c r="C101" s="44" t="s">
        <v>354</v>
      </c>
      <c r="D101" s="44" t="s">
        <v>358</v>
      </c>
      <c r="E101" s="44" t="s">
        <v>359</v>
      </c>
      <c r="F101" s="44" t="s">
        <v>388</v>
      </c>
      <c r="G101" s="45">
        <v>5.8</v>
      </c>
      <c r="H101" s="65"/>
      <c r="I101" s="62">
        <f t="shared" si="2"/>
        <v>0</v>
      </c>
    </row>
    <row r="102" spans="2:9" ht="12.75">
      <c r="B102" s="43" t="s">
        <v>360</v>
      </c>
      <c r="C102" s="44" t="s">
        <v>361</v>
      </c>
      <c r="D102" s="44" t="s">
        <v>362</v>
      </c>
      <c r="E102" s="44" t="s">
        <v>363</v>
      </c>
      <c r="F102" s="44" t="s">
        <v>388</v>
      </c>
      <c r="G102" s="45">
        <v>21.2</v>
      </c>
      <c r="H102" s="65"/>
      <c r="I102" s="62">
        <f>4*H102*G102</f>
        <v>0</v>
      </c>
    </row>
    <row r="103" spans="2:9" ht="12.75">
      <c r="B103" s="43" t="s">
        <v>364</v>
      </c>
      <c r="C103" s="44" t="s">
        <v>365</v>
      </c>
      <c r="D103" s="44" t="s">
        <v>366</v>
      </c>
      <c r="E103" s="44" t="s">
        <v>367</v>
      </c>
      <c r="F103" s="44" t="s">
        <v>388</v>
      </c>
      <c r="G103" s="45">
        <v>1.6</v>
      </c>
      <c r="H103" s="65"/>
      <c r="I103" s="62">
        <f t="shared" si="2"/>
        <v>0</v>
      </c>
    </row>
    <row r="104" spans="2:9" ht="12.75">
      <c r="B104" s="43" t="s">
        <v>364</v>
      </c>
      <c r="C104" s="44" t="s">
        <v>365</v>
      </c>
      <c r="D104" s="44" t="s">
        <v>368</v>
      </c>
      <c r="E104" s="44" t="s">
        <v>369</v>
      </c>
      <c r="F104" s="44" t="s">
        <v>388</v>
      </c>
      <c r="G104" s="45">
        <v>3</v>
      </c>
      <c r="H104" s="65"/>
      <c r="I104" s="62">
        <f t="shared" si="2"/>
        <v>0</v>
      </c>
    </row>
    <row r="105" spans="2:9" ht="12.75">
      <c r="B105" s="43" t="s">
        <v>364</v>
      </c>
      <c r="C105" s="44" t="s">
        <v>365</v>
      </c>
      <c r="D105" s="44" t="s">
        <v>370</v>
      </c>
      <c r="E105" s="44" t="s">
        <v>371</v>
      </c>
      <c r="F105" s="44" t="s">
        <v>388</v>
      </c>
      <c r="G105" s="45">
        <v>4.8</v>
      </c>
      <c r="H105" s="65"/>
      <c r="I105" s="62">
        <f t="shared" si="2"/>
        <v>0</v>
      </c>
    </row>
    <row r="106" spans="2:9" ht="12.75">
      <c r="B106" s="43" t="s">
        <v>364</v>
      </c>
      <c r="C106" s="44" t="s">
        <v>365</v>
      </c>
      <c r="D106" s="44" t="s">
        <v>372</v>
      </c>
      <c r="E106" s="44" t="s">
        <v>373</v>
      </c>
      <c r="F106" s="44" t="s">
        <v>388</v>
      </c>
      <c r="G106" s="45">
        <v>21.2</v>
      </c>
      <c r="H106" s="65"/>
      <c r="I106" s="62">
        <f>4*H106*G106</f>
        <v>0</v>
      </c>
    </row>
    <row r="107" spans="2:9" ht="12.75">
      <c r="B107" s="42" t="s">
        <v>409</v>
      </c>
      <c r="C107" s="41"/>
      <c r="D107" s="41"/>
      <c r="E107" s="41"/>
      <c r="F107" s="41"/>
      <c r="G107" s="41"/>
      <c r="H107" s="64"/>
      <c r="I107" s="63"/>
    </row>
    <row r="108" spans="2:9" ht="12.75">
      <c r="B108" s="68" t="s">
        <v>396</v>
      </c>
      <c r="C108" s="69" t="s">
        <v>397</v>
      </c>
      <c r="D108" s="69" t="s">
        <v>425</v>
      </c>
      <c r="E108" s="69" t="s">
        <v>398</v>
      </c>
      <c r="F108" s="44" t="s">
        <v>387</v>
      </c>
      <c r="G108" s="89">
        <v>6.8</v>
      </c>
      <c r="H108" s="65"/>
      <c r="I108" s="62">
        <f>5*H108*G108</f>
        <v>0</v>
      </c>
    </row>
    <row r="109" spans="2:9" ht="12.75">
      <c r="B109" s="68" t="s">
        <v>396</v>
      </c>
      <c r="C109" s="69" t="s">
        <v>397</v>
      </c>
      <c r="D109" s="69" t="s">
        <v>426</v>
      </c>
      <c r="E109" s="69" t="s">
        <v>399</v>
      </c>
      <c r="F109" s="44" t="s">
        <v>387</v>
      </c>
      <c r="G109" s="89">
        <v>5.4</v>
      </c>
      <c r="H109" s="65"/>
      <c r="I109" s="62">
        <f aca="true" t="shared" si="3" ref="I109:I163">5*H109*G109</f>
        <v>0</v>
      </c>
    </row>
    <row r="110" spans="2:9" ht="12.75">
      <c r="B110" s="68" t="s">
        <v>396</v>
      </c>
      <c r="C110" s="69" t="s">
        <v>397</v>
      </c>
      <c r="D110" s="69" t="s">
        <v>427</v>
      </c>
      <c r="E110" s="69" t="s">
        <v>400</v>
      </c>
      <c r="F110" s="44" t="s">
        <v>387</v>
      </c>
      <c r="G110" s="89">
        <v>6.6</v>
      </c>
      <c r="H110" s="65"/>
      <c r="I110" s="62">
        <f t="shared" si="3"/>
        <v>0</v>
      </c>
    </row>
    <row r="111" spans="2:9" ht="12.75">
      <c r="B111" s="68" t="s">
        <v>401</v>
      </c>
      <c r="C111" s="69" t="s">
        <v>402</v>
      </c>
      <c r="D111" s="69" t="s">
        <v>428</v>
      </c>
      <c r="E111" s="69" t="s">
        <v>403</v>
      </c>
      <c r="F111" s="44" t="s">
        <v>387</v>
      </c>
      <c r="G111" s="89">
        <v>1.4</v>
      </c>
      <c r="H111" s="65"/>
      <c r="I111" s="62">
        <f t="shared" si="3"/>
        <v>0</v>
      </c>
    </row>
    <row r="112" spans="2:9" ht="12.75">
      <c r="B112" s="68" t="s">
        <v>404</v>
      </c>
      <c r="C112" s="69" t="s">
        <v>405</v>
      </c>
      <c r="D112" s="69" t="s">
        <v>429</v>
      </c>
      <c r="E112" s="69" t="s">
        <v>406</v>
      </c>
      <c r="F112" s="44" t="s">
        <v>387</v>
      </c>
      <c r="G112" s="89">
        <v>6.2</v>
      </c>
      <c r="H112" s="65"/>
      <c r="I112" s="62">
        <f t="shared" si="3"/>
        <v>0</v>
      </c>
    </row>
    <row r="113" spans="2:9" ht="12.75">
      <c r="B113" s="68" t="s">
        <v>404</v>
      </c>
      <c r="C113" s="69" t="s">
        <v>405</v>
      </c>
      <c r="D113" s="69" t="s">
        <v>430</v>
      </c>
      <c r="E113" s="69" t="s">
        <v>407</v>
      </c>
      <c r="F113" s="44" t="s">
        <v>388</v>
      </c>
      <c r="G113" s="89">
        <v>8.6</v>
      </c>
      <c r="H113" s="65"/>
      <c r="I113" s="62">
        <f t="shared" si="3"/>
        <v>0</v>
      </c>
    </row>
    <row r="114" spans="2:9" ht="12.75">
      <c r="B114" s="68" t="s">
        <v>404</v>
      </c>
      <c r="C114" s="69" t="s">
        <v>405</v>
      </c>
      <c r="D114" s="69" t="s">
        <v>431</v>
      </c>
      <c r="E114" s="69" t="s">
        <v>408</v>
      </c>
      <c r="F114" s="44" t="s">
        <v>387</v>
      </c>
      <c r="G114" s="89">
        <v>4.1</v>
      </c>
      <c r="H114" s="65"/>
      <c r="I114" s="62">
        <f t="shared" si="3"/>
        <v>0</v>
      </c>
    </row>
    <row r="115" spans="2:9" ht="12.75">
      <c r="B115" s="68" t="s">
        <v>562</v>
      </c>
      <c r="C115" s="69" t="s">
        <v>563</v>
      </c>
      <c r="D115" s="69" t="s">
        <v>564</v>
      </c>
      <c r="E115" s="69" t="s">
        <v>565</v>
      </c>
      <c r="F115" s="44" t="s">
        <v>388</v>
      </c>
      <c r="G115" s="89">
        <v>2.1</v>
      </c>
      <c r="H115" s="65"/>
      <c r="I115" s="62">
        <f t="shared" si="3"/>
        <v>0</v>
      </c>
    </row>
    <row r="116" spans="2:9" ht="12.75">
      <c r="B116" s="42" t="s">
        <v>441</v>
      </c>
      <c r="C116" s="41"/>
      <c r="D116" s="41"/>
      <c r="E116" s="41"/>
      <c r="F116" s="41"/>
      <c r="G116" s="41"/>
      <c r="H116" s="64"/>
      <c r="I116" s="63"/>
    </row>
    <row r="117" spans="2:9" ht="12.75">
      <c r="B117" s="68" t="s">
        <v>410</v>
      </c>
      <c r="C117" s="69" t="s">
        <v>411</v>
      </c>
      <c r="D117" s="69" t="s">
        <v>432</v>
      </c>
      <c r="E117" s="69" t="s">
        <v>412</v>
      </c>
      <c r="F117" s="44" t="s">
        <v>387</v>
      </c>
      <c r="G117" s="89">
        <v>3.5</v>
      </c>
      <c r="H117" s="70"/>
      <c r="I117" s="62">
        <f t="shared" si="3"/>
        <v>0</v>
      </c>
    </row>
    <row r="118" spans="2:9" ht="12.75">
      <c r="B118" s="68" t="s">
        <v>410</v>
      </c>
      <c r="C118" s="69" t="s">
        <v>411</v>
      </c>
      <c r="D118" s="69" t="s">
        <v>433</v>
      </c>
      <c r="E118" s="69" t="s">
        <v>413</v>
      </c>
      <c r="F118" s="44" t="s">
        <v>387</v>
      </c>
      <c r="G118" s="89">
        <v>4</v>
      </c>
      <c r="H118" s="70"/>
      <c r="I118" s="62">
        <f t="shared" si="3"/>
        <v>0</v>
      </c>
    </row>
    <row r="119" spans="2:9" ht="12.75">
      <c r="B119" s="68" t="s">
        <v>414</v>
      </c>
      <c r="C119" s="69" t="s">
        <v>415</v>
      </c>
      <c r="D119" s="69" t="s">
        <v>434</v>
      </c>
      <c r="E119" s="69" t="s">
        <v>416</v>
      </c>
      <c r="F119" s="44" t="s">
        <v>387</v>
      </c>
      <c r="G119" s="89">
        <v>4.8</v>
      </c>
      <c r="H119" s="70"/>
      <c r="I119" s="62">
        <f t="shared" si="3"/>
        <v>0</v>
      </c>
    </row>
    <row r="120" spans="2:9" ht="12.75">
      <c r="B120" s="68" t="s">
        <v>417</v>
      </c>
      <c r="C120" s="69" t="s">
        <v>418</v>
      </c>
      <c r="D120" s="69" t="s">
        <v>435</v>
      </c>
      <c r="E120" s="69" t="s">
        <v>419</v>
      </c>
      <c r="F120" s="44" t="s">
        <v>387</v>
      </c>
      <c r="G120" s="89">
        <v>5.8</v>
      </c>
      <c r="H120" s="70"/>
      <c r="I120" s="62">
        <f t="shared" si="3"/>
        <v>0</v>
      </c>
    </row>
    <row r="121" spans="2:9" ht="12.75">
      <c r="B121" s="68" t="s">
        <v>417</v>
      </c>
      <c r="C121" s="69" t="s">
        <v>418</v>
      </c>
      <c r="D121" s="69" t="s">
        <v>436</v>
      </c>
      <c r="E121" s="69" t="s">
        <v>420</v>
      </c>
      <c r="F121" s="44" t="s">
        <v>387</v>
      </c>
      <c r="G121" s="89">
        <v>5.7</v>
      </c>
      <c r="H121" s="70"/>
      <c r="I121" s="62">
        <f t="shared" si="3"/>
        <v>0</v>
      </c>
    </row>
    <row r="122" spans="2:9" ht="12.75">
      <c r="B122" s="68" t="s">
        <v>417</v>
      </c>
      <c r="C122" s="69" t="s">
        <v>418</v>
      </c>
      <c r="D122" s="69" t="s">
        <v>437</v>
      </c>
      <c r="E122" s="69" t="s">
        <v>421</v>
      </c>
      <c r="F122" s="44" t="s">
        <v>387</v>
      </c>
      <c r="G122" s="89">
        <v>3.5</v>
      </c>
      <c r="H122" s="70"/>
      <c r="I122" s="62">
        <f t="shared" si="3"/>
        <v>0</v>
      </c>
    </row>
    <row r="123" spans="2:9" ht="12.75">
      <c r="B123" s="68" t="s">
        <v>417</v>
      </c>
      <c r="C123" s="69" t="s">
        <v>418</v>
      </c>
      <c r="D123" s="69" t="s">
        <v>438</v>
      </c>
      <c r="E123" s="69" t="s">
        <v>422</v>
      </c>
      <c r="F123" s="44" t="s">
        <v>387</v>
      </c>
      <c r="G123" s="89">
        <v>4.5</v>
      </c>
      <c r="H123" s="70"/>
      <c r="I123" s="62">
        <f t="shared" si="3"/>
        <v>0</v>
      </c>
    </row>
    <row r="124" spans="2:9" ht="12.75">
      <c r="B124" s="68" t="s">
        <v>417</v>
      </c>
      <c r="C124" s="69" t="s">
        <v>418</v>
      </c>
      <c r="D124" s="69" t="s">
        <v>439</v>
      </c>
      <c r="E124" s="69" t="s">
        <v>423</v>
      </c>
      <c r="F124" s="44" t="s">
        <v>387</v>
      </c>
      <c r="G124" s="89">
        <v>5.2</v>
      </c>
      <c r="H124" s="70"/>
      <c r="I124" s="62">
        <f t="shared" si="3"/>
        <v>0</v>
      </c>
    </row>
    <row r="125" spans="2:9" ht="12.75">
      <c r="B125" s="68" t="s">
        <v>417</v>
      </c>
      <c r="C125" s="69" t="s">
        <v>418</v>
      </c>
      <c r="D125" s="69" t="s">
        <v>440</v>
      </c>
      <c r="E125" s="69" t="s">
        <v>424</v>
      </c>
      <c r="F125" s="44" t="s">
        <v>387</v>
      </c>
      <c r="G125" s="89">
        <v>3.7</v>
      </c>
      <c r="H125" s="70"/>
      <c r="I125" s="62">
        <f t="shared" si="3"/>
        <v>0</v>
      </c>
    </row>
    <row r="126" spans="2:9" ht="12.75">
      <c r="B126" s="42" t="s">
        <v>442</v>
      </c>
      <c r="C126" s="41"/>
      <c r="D126" s="41"/>
      <c r="E126" s="41"/>
      <c r="F126" s="41"/>
      <c r="G126" s="41"/>
      <c r="H126" s="64"/>
      <c r="I126" s="63"/>
    </row>
    <row r="127" spans="2:9" ht="12.75">
      <c r="B127" s="71" t="s">
        <v>443</v>
      </c>
      <c r="C127" s="69" t="s">
        <v>444</v>
      </c>
      <c r="D127" s="69" t="s">
        <v>453</v>
      </c>
      <c r="E127" s="69" t="s">
        <v>445</v>
      </c>
      <c r="F127" s="44" t="s">
        <v>387</v>
      </c>
      <c r="G127" s="89">
        <v>4.1</v>
      </c>
      <c r="H127" s="69"/>
      <c r="I127" s="62">
        <f t="shared" si="3"/>
        <v>0</v>
      </c>
    </row>
    <row r="128" spans="2:9" ht="12.75">
      <c r="B128" s="71" t="s">
        <v>443</v>
      </c>
      <c r="C128" s="69" t="s">
        <v>444</v>
      </c>
      <c r="D128" s="69" t="s">
        <v>454</v>
      </c>
      <c r="E128" s="69" t="s">
        <v>446</v>
      </c>
      <c r="F128" s="44" t="s">
        <v>387</v>
      </c>
      <c r="G128" s="89">
        <v>3.8</v>
      </c>
      <c r="H128" s="69"/>
      <c r="I128" s="62">
        <f t="shared" si="3"/>
        <v>0</v>
      </c>
    </row>
    <row r="129" spans="2:9" ht="12.75">
      <c r="B129" s="71" t="s">
        <v>443</v>
      </c>
      <c r="C129" s="69" t="s">
        <v>444</v>
      </c>
      <c r="D129" s="69" t="s">
        <v>455</v>
      </c>
      <c r="E129" s="69" t="s">
        <v>447</v>
      </c>
      <c r="F129" s="44" t="s">
        <v>387</v>
      </c>
      <c r="G129" s="89">
        <v>4.6</v>
      </c>
      <c r="H129" s="69"/>
      <c r="I129" s="62">
        <f t="shared" si="3"/>
        <v>0</v>
      </c>
    </row>
    <row r="130" spans="2:9" ht="12.75">
      <c r="B130" s="71" t="s">
        <v>443</v>
      </c>
      <c r="C130" s="69" t="s">
        <v>444</v>
      </c>
      <c r="D130" s="69" t="s">
        <v>456</v>
      </c>
      <c r="E130" s="69" t="s">
        <v>448</v>
      </c>
      <c r="F130" s="44" t="s">
        <v>387</v>
      </c>
      <c r="G130" s="89">
        <v>5.1</v>
      </c>
      <c r="H130" s="69"/>
      <c r="I130" s="62">
        <f t="shared" si="3"/>
        <v>0</v>
      </c>
    </row>
    <row r="131" spans="2:9" ht="12.75">
      <c r="B131" s="71" t="s">
        <v>443</v>
      </c>
      <c r="C131" s="69" t="s">
        <v>444</v>
      </c>
      <c r="D131" s="69" t="s">
        <v>457</v>
      </c>
      <c r="E131" s="69" t="s">
        <v>449</v>
      </c>
      <c r="F131" s="44" t="s">
        <v>387</v>
      </c>
      <c r="G131" s="89">
        <v>4.3</v>
      </c>
      <c r="H131" s="69"/>
      <c r="I131" s="62">
        <f t="shared" si="3"/>
        <v>0</v>
      </c>
    </row>
    <row r="132" spans="2:9" ht="12.75">
      <c r="B132" s="71" t="s">
        <v>443</v>
      </c>
      <c r="C132" s="69" t="s">
        <v>444</v>
      </c>
      <c r="D132" s="69" t="s">
        <v>458</v>
      </c>
      <c r="E132" s="69" t="s">
        <v>450</v>
      </c>
      <c r="F132" s="44" t="s">
        <v>387</v>
      </c>
      <c r="G132" s="89">
        <v>3.4</v>
      </c>
      <c r="H132" s="69"/>
      <c r="I132" s="62">
        <f t="shared" si="3"/>
        <v>0</v>
      </c>
    </row>
    <row r="133" spans="2:9" ht="12.75">
      <c r="B133" s="71" t="s">
        <v>443</v>
      </c>
      <c r="C133" s="69" t="s">
        <v>444</v>
      </c>
      <c r="D133" s="69" t="s">
        <v>459</v>
      </c>
      <c r="E133" s="69" t="s">
        <v>451</v>
      </c>
      <c r="F133" s="44" t="s">
        <v>387</v>
      </c>
      <c r="G133" s="89">
        <v>3.3</v>
      </c>
      <c r="H133" s="69"/>
      <c r="I133" s="62">
        <f t="shared" si="3"/>
        <v>0</v>
      </c>
    </row>
    <row r="134" spans="2:9" ht="12.75">
      <c r="B134" s="71" t="s">
        <v>443</v>
      </c>
      <c r="C134" s="69" t="s">
        <v>444</v>
      </c>
      <c r="D134" s="69" t="s">
        <v>460</v>
      </c>
      <c r="E134" s="69" t="s">
        <v>452</v>
      </c>
      <c r="F134" s="44" t="s">
        <v>387</v>
      </c>
      <c r="G134" s="89">
        <v>2.5</v>
      </c>
      <c r="H134" s="69"/>
      <c r="I134" s="62">
        <f t="shared" si="3"/>
        <v>0</v>
      </c>
    </row>
    <row r="135" spans="2:9" ht="12.75">
      <c r="B135" s="42" t="s">
        <v>484</v>
      </c>
      <c r="C135" s="41"/>
      <c r="D135" s="41"/>
      <c r="E135" s="41"/>
      <c r="F135" s="41"/>
      <c r="G135" s="41"/>
      <c r="H135" s="64"/>
      <c r="I135" s="63"/>
    </row>
    <row r="136" spans="2:9" ht="12.75">
      <c r="B136" s="71" t="s">
        <v>473</v>
      </c>
      <c r="C136" s="69" t="s">
        <v>461</v>
      </c>
      <c r="D136" s="69" t="s">
        <v>475</v>
      </c>
      <c r="E136" s="69" t="s">
        <v>462</v>
      </c>
      <c r="F136" s="44" t="s">
        <v>387</v>
      </c>
      <c r="G136" s="89">
        <v>4.7</v>
      </c>
      <c r="H136" s="69"/>
      <c r="I136" s="62">
        <f t="shared" si="3"/>
        <v>0</v>
      </c>
    </row>
    <row r="137" spans="2:9" ht="12.75">
      <c r="B137" s="71" t="s">
        <v>473</v>
      </c>
      <c r="C137" s="69" t="s">
        <v>461</v>
      </c>
      <c r="D137" s="69" t="s">
        <v>476</v>
      </c>
      <c r="E137" s="69" t="s">
        <v>463</v>
      </c>
      <c r="F137" s="44" t="s">
        <v>387</v>
      </c>
      <c r="G137" s="89">
        <v>3.7</v>
      </c>
      <c r="H137" s="69"/>
      <c r="I137" s="62">
        <f t="shared" si="3"/>
        <v>0</v>
      </c>
    </row>
    <row r="138" spans="2:9" ht="12.75">
      <c r="B138" s="71" t="s">
        <v>464</v>
      </c>
      <c r="C138" s="69" t="s">
        <v>444</v>
      </c>
      <c r="D138" s="69" t="s">
        <v>477</v>
      </c>
      <c r="E138" s="69" t="s">
        <v>465</v>
      </c>
      <c r="F138" s="44" t="s">
        <v>387</v>
      </c>
      <c r="G138" s="89">
        <v>5</v>
      </c>
      <c r="H138" s="69"/>
      <c r="I138" s="62">
        <f t="shared" si="3"/>
        <v>0</v>
      </c>
    </row>
    <row r="139" spans="2:9" ht="12.75">
      <c r="B139" s="71" t="s">
        <v>464</v>
      </c>
      <c r="C139" s="69" t="s">
        <v>444</v>
      </c>
      <c r="D139" s="69" t="s">
        <v>478</v>
      </c>
      <c r="E139" s="69" t="s">
        <v>466</v>
      </c>
      <c r="F139" s="44" t="s">
        <v>387</v>
      </c>
      <c r="G139" s="89">
        <v>5.6</v>
      </c>
      <c r="H139" s="69"/>
      <c r="I139" s="62">
        <f t="shared" si="3"/>
        <v>0</v>
      </c>
    </row>
    <row r="140" spans="2:9" ht="12.75">
      <c r="B140" s="71" t="s">
        <v>464</v>
      </c>
      <c r="C140" s="69" t="s">
        <v>444</v>
      </c>
      <c r="D140" s="69" t="s">
        <v>479</v>
      </c>
      <c r="E140" s="69" t="s">
        <v>467</v>
      </c>
      <c r="F140" s="44" t="s">
        <v>387</v>
      </c>
      <c r="G140" s="89">
        <v>3.9</v>
      </c>
      <c r="H140" s="69"/>
      <c r="I140" s="62">
        <f t="shared" si="3"/>
        <v>0</v>
      </c>
    </row>
    <row r="141" spans="2:9" ht="12.75">
      <c r="B141" s="71" t="s">
        <v>464</v>
      </c>
      <c r="C141" s="69" t="s">
        <v>444</v>
      </c>
      <c r="D141" s="69" t="s">
        <v>480</v>
      </c>
      <c r="E141" s="69" t="s">
        <v>468</v>
      </c>
      <c r="F141" s="44" t="s">
        <v>387</v>
      </c>
      <c r="G141" s="89">
        <v>4.4</v>
      </c>
      <c r="H141" s="69"/>
      <c r="I141" s="62">
        <f t="shared" si="3"/>
        <v>0</v>
      </c>
    </row>
    <row r="142" spans="2:9" ht="12.75">
      <c r="B142" s="71" t="s">
        <v>464</v>
      </c>
      <c r="C142" s="69" t="s">
        <v>444</v>
      </c>
      <c r="D142" s="69" t="s">
        <v>481</v>
      </c>
      <c r="E142" s="69" t="s">
        <v>469</v>
      </c>
      <c r="F142" s="44" t="s">
        <v>387</v>
      </c>
      <c r="G142" s="89">
        <v>4.3</v>
      </c>
      <c r="H142" s="69"/>
      <c r="I142" s="62">
        <f t="shared" si="3"/>
        <v>0</v>
      </c>
    </row>
    <row r="143" spans="2:9" ht="12.75">
      <c r="B143" s="71" t="s">
        <v>474</v>
      </c>
      <c r="C143" s="69" t="s">
        <v>470</v>
      </c>
      <c r="D143" s="69" t="s">
        <v>482</v>
      </c>
      <c r="E143" s="69" t="s">
        <v>471</v>
      </c>
      <c r="F143" s="44" t="s">
        <v>387</v>
      </c>
      <c r="G143" s="89">
        <v>2.5</v>
      </c>
      <c r="H143" s="69"/>
      <c r="I143" s="62">
        <f t="shared" si="3"/>
        <v>0</v>
      </c>
    </row>
    <row r="144" spans="2:9" ht="12.75">
      <c r="B144" s="71" t="s">
        <v>474</v>
      </c>
      <c r="C144" s="69" t="s">
        <v>470</v>
      </c>
      <c r="D144" s="69" t="s">
        <v>483</v>
      </c>
      <c r="E144" s="69" t="s">
        <v>472</v>
      </c>
      <c r="F144" s="44" t="s">
        <v>387</v>
      </c>
      <c r="G144" s="89">
        <v>3.8</v>
      </c>
      <c r="H144" s="69"/>
      <c r="I144" s="62">
        <f t="shared" si="3"/>
        <v>0</v>
      </c>
    </row>
    <row r="145" spans="2:9" ht="12.75">
      <c r="B145" s="42" t="s">
        <v>492</v>
      </c>
      <c r="C145" s="41"/>
      <c r="D145" s="41"/>
      <c r="E145" s="41"/>
      <c r="F145" s="41"/>
      <c r="G145" s="41"/>
      <c r="H145" s="64"/>
      <c r="I145" s="63"/>
    </row>
    <row r="146" spans="2:9" ht="12.75">
      <c r="B146" s="71" t="s">
        <v>485</v>
      </c>
      <c r="C146" s="69" t="s">
        <v>486</v>
      </c>
      <c r="D146" s="69" t="s">
        <v>493</v>
      </c>
      <c r="E146" s="69" t="s">
        <v>487</v>
      </c>
      <c r="F146" s="44" t="s">
        <v>387</v>
      </c>
      <c r="G146" s="89">
        <v>2.7</v>
      </c>
      <c r="H146" s="69"/>
      <c r="I146" s="62">
        <f t="shared" si="3"/>
        <v>0</v>
      </c>
    </row>
    <row r="147" spans="2:9" ht="12.75">
      <c r="B147" s="71" t="s">
        <v>485</v>
      </c>
      <c r="C147" s="69" t="s">
        <v>486</v>
      </c>
      <c r="D147" s="69" t="s">
        <v>494</v>
      </c>
      <c r="E147" s="69" t="s">
        <v>488</v>
      </c>
      <c r="F147" s="44" t="s">
        <v>387</v>
      </c>
      <c r="G147" s="89">
        <v>2.6</v>
      </c>
      <c r="H147" s="69"/>
      <c r="I147" s="62">
        <f t="shared" si="3"/>
        <v>0</v>
      </c>
    </row>
    <row r="148" spans="2:9" ht="12.75">
      <c r="B148" s="71" t="s">
        <v>489</v>
      </c>
      <c r="C148" s="69" t="s">
        <v>486</v>
      </c>
      <c r="D148" s="69" t="s">
        <v>495</v>
      </c>
      <c r="E148" s="69" t="s">
        <v>490</v>
      </c>
      <c r="F148" s="44" t="s">
        <v>387</v>
      </c>
      <c r="G148" s="89">
        <v>2.5</v>
      </c>
      <c r="H148" s="69"/>
      <c r="I148" s="62">
        <f t="shared" si="3"/>
        <v>0</v>
      </c>
    </row>
    <row r="149" spans="2:9" ht="12.75">
      <c r="B149" s="71" t="s">
        <v>489</v>
      </c>
      <c r="C149" s="69" t="s">
        <v>486</v>
      </c>
      <c r="D149" s="69" t="s">
        <v>496</v>
      </c>
      <c r="E149" s="69" t="s">
        <v>491</v>
      </c>
      <c r="F149" s="44" t="s">
        <v>387</v>
      </c>
      <c r="G149" s="89">
        <v>2</v>
      </c>
      <c r="H149" s="69"/>
      <c r="I149" s="62">
        <f t="shared" si="3"/>
        <v>0</v>
      </c>
    </row>
    <row r="150" spans="2:9" ht="12.75">
      <c r="B150" s="42" t="s">
        <v>566</v>
      </c>
      <c r="C150" s="41"/>
      <c r="D150" s="41"/>
      <c r="E150" s="41"/>
      <c r="F150" s="41"/>
      <c r="G150" s="41"/>
      <c r="H150" s="64"/>
      <c r="I150" s="93"/>
    </row>
    <row r="151" spans="2:9" ht="12.75">
      <c r="B151" s="71" t="s">
        <v>567</v>
      </c>
      <c r="C151" s="69" t="s">
        <v>568</v>
      </c>
      <c r="D151" s="91" t="s">
        <v>569</v>
      </c>
      <c r="E151" s="69" t="s">
        <v>594</v>
      </c>
      <c r="F151" s="44" t="s">
        <v>595</v>
      </c>
      <c r="G151" s="89">
        <v>1.5</v>
      </c>
      <c r="H151" s="69"/>
      <c r="I151" s="62">
        <f t="shared" si="3"/>
        <v>0</v>
      </c>
    </row>
    <row r="152" spans="2:9" ht="12.75">
      <c r="B152" s="71" t="s">
        <v>567</v>
      </c>
      <c r="C152" s="69" t="s">
        <v>568</v>
      </c>
      <c r="D152" s="91" t="s">
        <v>570</v>
      </c>
      <c r="E152" s="69" t="s">
        <v>593</v>
      </c>
      <c r="F152" s="44" t="s">
        <v>595</v>
      </c>
      <c r="G152" s="89">
        <v>1.5</v>
      </c>
      <c r="H152" s="69"/>
      <c r="I152" s="62">
        <f t="shared" si="3"/>
        <v>0</v>
      </c>
    </row>
    <row r="153" spans="2:9" ht="12.75">
      <c r="B153" s="71" t="s">
        <v>567</v>
      </c>
      <c r="C153" s="69" t="s">
        <v>568</v>
      </c>
      <c r="D153" s="91" t="s">
        <v>571</v>
      </c>
      <c r="E153" s="69" t="s">
        <v>592</v>
      </c>
      <c r="F153" s="44" t="s">
        <v>595</v>
      </c>
      <c r="G153" s="89">
        <v>1.5</v>
      </c>
      <c r="H153" s="69"/>
      <c r="I153" s="62">
        <f t="shared" si="3"/>
        <v>0</v>
      </c>
    </row>
    <row r="154" spans="2:9" ht="12.75">
      <c r="B154" s="71" t="s">
        <v>567</v>
      </c>
      <c r="C154" s="69" t="s">
        <v>568</v>
      </c>
      <c r="D154" s="91" t="s">
        <v>572</v>
      </c>
      <c r="E154" s="69" t="s">
        <v>591</v>
      </c>
      <c r="F154" s="44" t="s">
        <v>595</v>
      </c>
      <c r="G154" s="89">
        <v>1.5</v>
      </c>
      <c r="H154" s="69"/>
      <c r="I154" s="62">
        <f t="shared" si="3"/>
        <v>0</v>
      </c>
    </row>
    <row r="155" spans="2:9" ht="12.75">
      <c r="B155" s="71" t="s">
        <v>567</v>
      </c>
      <c r="C155" s="69" t="s">
        <v>568</v>
      </c>
      <c r="D155" s="91" t="s">
        <v>573</v>
      </c>
      <c r="E155" s="69" t="s">
        <v>590</v>
      </c>
      <c r="F155" s="44" t="s">
        <v>595</v>
      </c>
      <c r="G155" s="89">
        <v>1.5</v>
      </c>
      <c r="H155" s="69"/>
      <c r="I155" s="62">
        <f t="shared" si="3"/>
        <v>0</v>
      </c>
    </row>
    <row r="156" spans="2:9" ht="12.75">
      <c r="B156" s="71" t="s">
        <v>567</v>
      </c>
      <c r="C156" s="90" t="s">
        <v>568</v>
      </c>
      <c r="D156" s="92" t="s">
        <v>574</v>
      </c>
      <c r="E156" s="90" t="s">
        <v>589</v>
      </c>
      <c r="F156" s="44" t="s">
        <v>595</v>
      </c>
      <c r="G156" s="89">
        <v>1.5</v>
      </c>
      <c r="H156" s="69"/>
      <c r="I156" s="62">
        <f t="shared" si="3"/>
        <v>0</v>
      </c>
    </row>
    <row r="157" spans="2:9" s="72" customFormat="1" ht="12.75">
      <c r="B157" s="71" t="s">
        <v>567</v>
      </c>
      <c r="C157" s="90" t="s">
        <v>568</v>
      </c>
      <c r="D157" s="92" t="s">
        <v>575</v>
      </c>
      <c r="E157" s="90" t="s">
        <v>588</v>
      </c>
      <c r="F157" s="44" t="s">
        <v>595</v>
      </c>
      <c r="G157" s="89">
        <v>1.5</v>
      </c>
      <c r="H157" s="90"/>
      <c r="I157" s="62">
        <f t="shared" si="3"/>
        <v>0</v>
      </c>
    </row>
    <row r="158" spans="2:9" ht="12.75">
      <c r="B158" s="71" t="s">
        <v>567</v>
      </c>
      <c r="C158" s="90" t="s">
        <v>568</v>
      </c>
      <c r="D158" s="92" t="s">
        <v>576</v>
      </c>
      <c r="E158" s="90" t="s">
        <v>587</v>
      </c>
      <c r="F158" s="44" t="s">
        <v>595</v>
      </c>
      <c r="G158" s="89">
        <v>1.5</v>
      </c>
      <c r="H158" s="90"/>
      <c r="I158" s="62">
        <f t="shared" si="3"/>
        <v>0</v>
      </c>
    </row>
    <row r="159" spans="2:9" ht="12.75">
      <c r="B159" s="71" t="s">
        <v>567</v>
      </c>
      <c r="C159" s="90" t="s">
        <v>568</v>
      </c>
      <c r="D159" s="92" t="s">
        <v>577</v>
      </c>
      <c r="E159" s="90" t="s">
        <v>586</v>
      </c>
      <c r="F159" s="44" t="s">
        <v>595</v>
      </c>
      <c r="G159" s="89">
        <v>1.5</v>
      </c>
      <c r="H159" s="90"/>
      <c r="I159" s="62">
        <f t="shared" si="3"/>
        <v>0</v>
      </c>
    </row>
    <row r="160" spans="2:9" s="72" customFormat="1" ht="12.75">
      <c r="B160" s="71" t="s">
        <v>567</v>
      </c>
      <c r="C160" s="90" t="s">
        <v>568</v>
      </c>
      <c r="D160" s="92" t="s">
        <v>578</v>
      </c>
      <c r="E160" s="90" t="s">
        <v>585</v>
      </c>
      <c r="F160" s="44" t="s">
        <v>595</v>
      </c>
      <c r="G160" s="89">
        <v>1.5</v>
      </c>
      <c r="H160" s="90"/>
      <c r="I160" s="62">
        <f t="shared" si="3"/>
        <v>0</v>
      </c>
    </row>
    <row r="161" spans="2:9" s="72" customFormat="1" ht="12.75">
      <c r="B161" s="71" t="s">
        <v>567</v>
      </c>
      <c r="C161" s="90" t="s">
        <v>568</v>
      </c>
      <c r="D161" s="92" t="s">
        <v>579</v>
      </c>
      <c r="E161" s="90" t="s">
        <v>584</v>
      </c>
      <c r="F161" s="44" t="s">
        <v>595</v>
      </c>
      <c r="G161" s="89">
        <v>1.5</v>
      </c>
      <c r="H161" s="90"/>
      <c r="I161" s="62">
        <f t="shared" si="3"/>
        <v>0</v>
      </c>
    </row>
    <row r="162" spans="2:9" s="72" customFormat="1" ht="12.75">
      <c r="B162" s="71" t="s">
        <v>567</v>
      </c>
      <c r="C162" s="90" t="s">
        <v>568</v>
      </c>
      <c r="D162" s="92" t="s">
        <v>580</v>
      </c>
      <c r="E162" s="90" t="s">
        <v>583</v>
      </c>
      <c r="F162" s="44" t="s">
        <v>595</v>
      </c>
      <c r="G162" s="89">
        <v>1.5</v>
      </c>
      <c r="H162" s="90"/>
      <c r="I162" s="62">
        <f t="shared" si="3"/>
        <v>0</v>
      </c>
    </row>
    <row r="163" spans="2:9" s="72" customFormat="1" ht="12.75">
      <c r="B163" s="71" t="s">
        <v>567</v>
      </c>
      <c r="C163" s="90" t="s">
        <v>568</v>
      </c>
      <c r="D163" s="92" t="s">
        <v>581</v>
      </c>
      <c r="E163" s="90" t="s">
        <v>582</v>
      </c>
      <c r="F163" s="44" t="s">
        <v>595</v>
      </c>
      <c r="G163" s="89">
        <v>1.5</v>
      </c>
      <c r="H163" s="90"/>
      <c r="I163" s="62">
        <f t="shared" si="3"/>
        <v>0</v>
      </c>
    </row>
    <row r="164" spans="3:9" s="72" customFormat="1" ht="12.75">
      <c r="C164" s="73"/>
      <c r="D164" s="73"/>
      <c r="E164" s="73"/>
      <c r="F164" s="73"/>
      <c r="G164" s="73"/>
      <c r="H164" s="73"/>
      <c r="I164" s="73"/>
    </row>
    <row r="165" spans="2:9" ht="12.75">
      <c r="B165" s="66" t="s">
        <v>394</v>
      </c>
      <c r="C165" s="67"/>
      <c r="D165" s="67"/>
      <c r="E165" s="67"/>
      <c r="F165" s="67"/>
      <c r="G165" s="67"/>
      <c r="H165" s="67"/>
      <c r="I165" s="67"/>
    </row>
    <row r="166" spans="2:9" ht="12.75">
      <c r="B166" s="66" t="s">
        <v>395</v>
      </c>
      <c r="C166" s="67"/>
      <c r="D166" s="67"/>
      <c r="E166" s="67"/>
      <c r="F166" s="67"/>
      <c r="G166" s="67"/>
      <c r="H166" s="67"/>
      <c r="I166" s="67"/>
    </row>
    <row r="167" spans="3:9" s="72" customFormat="1" ht="12.75">
      <c r="C167" s="73"/>
      <c r="D167" s="73"/>
      <c r="E167" s="73"/>
      <c r="F167" s="73"/>
      <c r="G167" s="73"/>
      <c r="H167" s="73"/>
      <c r="I167" s="73"/>
    </row>
    <row r="168" spans="3:9" s="72" customFormat="1" ht="12.75">
      <c r="C168" s="73"/>
      <c r="D168" s="73"/>
      <c r="E168" s="73"/>
      <c r="F168" s="73"/>
      <c r="G168" s="73"/>
      <c r="H168" s="73"/>
      <c r="I168" s="73"/>
    </row>
    <row r="169" spans="3:9" s="72" customFormat="1" ht="12.75">
      <c r="C169" s="73"/>
      <c r="D169" s="73"/>
      <c r="E169" s="73"/>
      <c r="F169" s="73"/>
      <c r="G169" s="73"/>
      <c r="H169" s="73"/>
      <c r="I169" s="73"/>
    </row>
    <row r="170" spans="3:9" s="72" customFormat="1" ht="12.75">
      <c r="C170" s="73"/>
      <c r="D170" s="73"/>
      <c r="E170" s="73"/>
      <c r="F170" s="73"/>
      <c r="G170" s="73"/>
      <c r="H170" s="73"/>
      <c r="I170" s="73"/>
    </row>
    <row r="171" spans="3:9" s="72" customFormat="1" ht="12.75">
      <c r="C171" s="73"/>
      <c r="D171" s="73"/>
      <c r="E171" s="73"/>
      <c r="F171" s="73"/>
      <c r="G171" s="73"/>
      <c r="H171" s="73"/>
      <c r="I171" s="73"/>
    </row>
    <row r="172" spans="3:9" s="72" customFormat="1" ht="12.75">
      <c r="C172" s="73"/>
      <c r="D172" s="73"/>
      <c r="E172" s="73"/>
      <c r="F172" s="73"/>
      <c r="G172" s="73"/>
      <c r="H172" s="73"/>
      <c r="I172" s="73"/>
    </row>
    <row r="173" spans="3:9" s="72" customFormat="1" ht="12.75">
      <c r="C173" s="73"/>
      <c r="D173" s="73"/>
      <c r="E173" s="73"/>
      <c r="F173" s="73"/>
      <c r="G173" s="73"/>
      <c r="H173" s="73"/>
      <c r="I173" s="73"/>
    </row>
    <row r="174" spans="3:9" s="72" customFormat="1" ht="12.75">
      <c r="C174" s="73"/>
      <c r="D174" s="73"/>
      <c r="E174" s="73"/>
      <c r="F174" s="73"/>
      <c r="G174" s="73"/>
      <c r="H174" s="73"/>
      <c r="I174" s="73"/>
    </row>
    <row r="175" spans="3:9" s="72" customFormat="1" ht="12.75">
      <c r="C175" s="73"/>
      <c r="D175" s="73"/>
      <c r="E175" s="73"/>
      <c r="F175" s="73"/>
      <c r="G175" s="73"/>
      <c r="H175" s="73"/>
      <c r="I175" s="73"/>
    </row>
    <row r="176" spans="3:9" s="72" customFormat="1" ht="12.75">
      <c r="C176" s="73"/>
      <c r="D176" s="73"/>
      <c r="E176" s="73"/>
      <c r="F176" s="73"/>
      <c r="G176" s="73"/>
      <c r="H176" s="73"/>
      <c r="I176" s="73"/>
    </row>
    <row r="177" spans="3:9" s="72" customFormat="1" ht="12.75">
      <c r="C177" s="73"/>
      <c r="D177" s="73"/>
      <c r="E177" s="73"/>
      <c r="F177" s="73"/>
      <c r="G177" s="73"/>
      <c r="H177" s="73"/>
      <c r="I177" s="73"/>
    </row>
    <row r="178" spans="3:9" s="72" customFormat="1" ht="12.75">
      <c r="C178" s="73"/>
      <c r="D178" s="73"/>
      <c r="E178" s="73"/>
      <c r="F178" s="73"/>
      <c r="G178" s="73"/>
      <c r="H178" s="73"/>
      <c r="I178" s="73"/>
    </row>
    <row r="179" spans="3:9" s="72" customFormat="1" ht="12.75">
      <c r="C179" s="73"/>
      <c r="D179" s="73"/>
      <c r="E179" s="73"/>
      <c r="F179" s="73"/>
      <c r="G179" s="73"/>
      <c r="H179" s="73"/>
      <c r="I179" s="73"/>
    </row>
    <row r="180" spans="3:9" s="72" customFormat="1" ht="12.75">
      <c r="C180" s="73"/>
      <c r="D180" s="73"/>
      <c r="E180" s="73"/>
      <c r="F180" s="73"/>
      <c r="G180" s="73"/>
      <c r="H180" s="73"/>
      <c r="I180" s="73"/>
    </row>
    <row r="181" spans="3:9" s="72" customFormat="1" ht="12.75">
      <c r="C181" s="73"/>
      <c r="D181" s="73"/>
      <c r="E181" s="73"/>
      <c r="F181" s="73"/>
      <c r="G181" s="73"/>
      <c r="H181" s="73"/>
      <c r="I181" s="73"/>
    </row>
    <row r="182" spans="3:9" s="72" customFormat="1" ht="12.75">
      <c r="C182" s="73"/>
      <c r="D182" s="73"/>
      <c r="E182" s="73"/>
      <c r="F182" s="73"/>
      <c r="G182" s="73"/>
      <c r="H182" s="73"/>
      <c r="I182" s="73"/>
    </row>
    <row r="183" spans="3:9" s="72" customFormat="1" ht="12.75">
      <c r="C183" s="73"/>
      <c r="D183" s="73"/>
      <c r="E183" s="73"/>
      <c r="F183" s="73"/>
      <c r="G183" s="73"/>
      <c r="H183" s="73"/>
      <c r="I183" s="73"/>
    </row>
    <row r="184" spans="3:9" s="72" customFormat="1" ht="12.75">
      <c r="C184" s="73"/>
      <c r="D184" s="73"/>
      <c r="E184" s="73"/>
      <c r="F184" s="73"/>
      <c r="G184" s="73"/>
      <c r="H184" s="73"/>
      <c r="I184" s="73"/>
    </row>
    <row r="185" spans="3:9" s="72" customFormat="1" ht="12.75">
      <c r="C185" s="73"/>
      <c r="D185" s="73"/>
      <c r="E185" s="73"/>
      <c r="F185" s="73"/>
      <c r="G185" s="73"/>
      <c r="H185" s="73"/>
      <c r="I185" s="73"/>
    </row>
    <row r="186" spans="3:9" s="72" customFormat="1" ht="12.75">
      <c r="C186" s="73"/>
      <c r="D186" s="73"/>
      <c r="E186" s="73"/>
      <c r="F186" s="73"/>
      <c r="G186" s="73"/>
      <c r="H186" s="73"/>
      <c r="I186" s="73"/>
    </row>
    <row r="187" spans="3:9" s="72" customFormat="1" ht="12.75">
      <c r="C187" s="73"/>
      <c r="D187" s="73"/>
      <c r="E187" s="73"/>
      <c r="F187" s="73"/>
      <c r="G187" s="73"/>
      <c r="H187" s="73"/>
      <c r="I187" s="73"/>
    </row>
    <row r="188" spans="3:9" s="72" customFormat="1" ht="12.75">
      <c r="C188" s="73"/>
      <c r="D188" s="73"/>
      <c r="E188" s="73"/>
      <c r="F188" s="73"/>
      <c r="G188" s="73"/>
      <c r="H188" s="73"/>
      <c r="I188" s="73"/>
    </row>
    <row r="189" spans="3:9" s="72" customFormat="1" ht="12.75">
      <c r="C189" s="73"/>
      <c r="D189" s="73"/>
      <c r="E189" s="73"/>
      <c r="F189" s="73"/>
      <c r="G189" s="73"/>
      <c r="H189" s="73"/>
      <c r="I189" s="73"/>
    </row>
    <row r="190" spans="3:9" s="72" customFormat="1" ht="12.75">
      <c r="C190" s="73"/>
      <c r="D190" s="73"/>
      <c r="E190" s="73"/>
      <c r="F190" s="73"/>
      <c r="G190" s="73"/>
      <c r="H190" s="73"/>
      <c r="I190" s="73"/>
    </row>
    <row r="191" spans="3:9" s="72" customFormat="1" ht="12.75">
      <c r="C191" s="73"/>
      <c r="D191" s="73"/>
      <c r="E191" s="73"/>
      <c r="F191" s="73"/>
      <c r="G191" s="73"/>
      <c r="H191" s="73"/>
      <c r="I191" s="73"/>
    </row>
    <row r="192" spans="3:9" s="72" customFormat="1" ht="12.75">
      <c r="C192" s="73"/>
      <c r="D192" s="73"/>
      <c r="E192" s="73"/>
      <c r="F192" s="73"/>
      <c r="G192" s="73"/>
      <c r="H192" s="73"/>
      <c r="I192" s="73"/>
    </row>
    <row r="193" spans="3:9" s="72" customFormat="1" ht="12.75">
      <c r="C193" s="73"/>
      <c r="D193" s="73"/>
      <c r="E193" s="73"/>
      <c r="F193" s="73"/>
      <c r="G193" s="73"/>
      <c r="H193" s="73"/>
      <c r="I193" s="73"/>
    </row>
    <row r="194" spans="3:9" s="72" customFormat="1" ht="12.75">
      <c r="C194" s="73"/>
      <c r="D194" s="73"/>
      <c r="E194" s="73"/>
      <c r="F194" s="73"/>
      <c r="G194" s="73"/>
      <c r="H194" s="73"/>
      <c r="I194" s="73"/>
    </row>
    <row r="195" spans="3:9" s="72" customFormat="1" ht="12.75">
      <c r="C195" s="73"/>
      <c r="D195" s="73"/>
      <c r="E195" s="73"/>
      <c r="F195" s="73"/>
      <c r="G195" s="73"/>
      <c r="H195" s="73"/>
      <c r="I195" s="73"/>
    </row>
    <row r="196" spans="3:9" s="72" customFormat="1" ht="12.75">
      <c r="C196" s="73"/>
      <c r="D196" s="73"/>
      <c r="E196" s="73"/>
      <c r="F196" s="73"/>
      <c r="G196" s="73"/>
      <c r="H196" s="73"/>
      <c r="I196" s="73"/>
    </row>
    <row r="197" spans="3:9" s="72" customFormat="1" ht="12.75">
      <c r="C197" s="73"/>
      <c r="D197" s="73"/>
      <c r="E197" s="73"/>
      <c r="F197" s="73"/>
      <c r="G197" s="73"/>
      <c r="H197" s="73"/>
      <c r="I197" s="73"/>
    </row>
    <row r="198" spans="3:9" s="72" customFormat="1" ht="12.75">
      <c r="C198" s="73"/>
      <c r="D198" s="73"/>
      <c r="E198" s="73"/>
      <c r="F198" s="73"/>
      <c r="G198" s="73"/>
      <c r="H198" s="73"/>
      <c r="I198" s="73"/>
    </row>
    <row r="199" spans="3:9" s="72" customFormat="1" ht="12.75">
      <c r="C199" s="73"/>
      <c r="D199" s="73"/>
      <c r="E199" s="73"/>
      <c r="F199" s="73"/>
      <c r="G199" s="73"/>
      <c r="H199" s="73"/>
      <c r="I199" s="73"/>
    </row>
    <row r="200" spans="3:9" s="72" customFormat="1" ht="12.75">
      <c r="C200" s="73"/>
      <c r="D200" s="73"/>
      <c r="E200" s="73"/>
      <c r="F200" s="73"/>
      <c r="G200" s="73"/>
      <c r="H200" s="73"/>
      <c r="I200" s="73"/>
    </row>
    <row r="201" spans="3:9" s="72" customFormat="1" ht="12.75">
      <c r="C201" s="73"/>
      <c r="D201" s="73"/>
      <c r="E201" s="73"/>
      <c r="F201" s="73"/>
      <c r="G201" s="73"/>
      <c r="H201" s="73"/>
      <c r="I201" s="73"/>
    </row>
    <row r="202" spans="3:9" s="72" customFormat="1" ht="12.75">
      <c r="C202" s="73"/>
      <c r="D202" s="73"/>
      <c r="E202" s="73"/>
      <c r="F202" s="73"/>
      <c r="G202" s="73"/>
      <c r="H202" s="73"/>
      <c r="I202" s="73"/>
    </row>
    <row r="203" spans="3:9" s="72" customFormat="1" ht="12.75">
      <c r="C203" s="73"/>
      <c r="D203" s="73"/>
      <c r="E203" s="73"/>
      <c r="F203" s="73"/>
      <c r="G203" s="73"/>
      <c r="H203" s="73"/>
      <c r="I203" s="73"/>
    </row>
    <row r="204" spans="3:9" s="72" customFormat="1" ht="12.75">
      <c r="C204" s="73"/>
      <c r="D204" s="73"/>
      <c r="E204" s="73"/>
      <c r="F204" s="73"/>
      <c r="G204" s="73"/>
      <c r="H204" s="73"/>
      <c r="I204" s="73"/>
    </row>
    <row r="205" spans="3:9" s="72" customFormat="1" ht="12.75">
      <c r="C205" s="73"/>
      <c r="D205" s="73"/>
      <c r="E205" s="73"/>
      <c r="F205" s="73"/>
      <c r="G205" s="73"/>
      <c r="H205" s="73"/>
      <c r="I205" s="73"/>
    </row>
  </sheetData>
  <sheetProtection/>
  <mergeCells count="7">
    <mergeCell ref="B2:J2"/>
    <mergeCell ref="C4:H4"/>
    <mergeCell ref="B8:C8"/>
    <mergeCell ref="D8:E8"/>
    <mergeCell ref="H8:H9"/>
    <mergeCell ref="I8:I9"/>
    <mergeCell ref="B9:C9"/>
  </mergeCells>
  <printOptions/>
  <pageMargins left="0.787401575" right="0.787401575" top="0.984251969" bottom="0.984251969" header="0.492125985" footer="0.49212598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14.140625" style="1" customWidth="1"/>
    <col min="2" max="2" width="22.57421875" style="0" customWidth="1"/>
    <col min="3" max="3" width="28.421875" style="0" customWidth="1"/>
    <col min="4" max="4" width="26.57421875" style="0" customWidth="1"/>
    <col min="5" max="5" width="28.00390625" style="0" customWidth="1"/>
    <col min="6" max="6" width="9.140625" style="10" customWidth="1"/>
    <col min="7" max="52" width="9.140625" style="1" customWidth="1"/>
  </cols>
  <sheetData>
    <row r="1" spans="2:5" ht="24.75" customHeight="1">
      <c r="B1" s="1"/>
      <c r="C1" s="1"/>
      <c r="D1" s="1"/>
      <c r="E1" s="1"/>
    </row>
    <row r="2" spans="2:5" ht="18" customHeight="1">
      <c r="B2" s="96" t="s">
        <v>68</v>
      </c>
      <c r="C2" s="97"/>
      <c r="D2" s="97"/>
      <c r="E2" s="97"/>
    </row>
    <row r="3" spans="2:5" ht="18" customHeight="1">
      <c r="B3" s="11"/>
      <c r="C3" s="10"/>
      <c r="D3" s="10"/>
      <c r="E3" s="10"/>
    </row>
    <row r="4" spans="2:5" ht="18" customHeight="1">
      <c r="B4" s="116" t="s">
        <v>69</v>
      </c>
      <c r="C4" s="117"/>
      <c r="D4" s="118" t="s">
        <v>70</v>
      </c>
      <c r="E4" s="100"/>
    </row>
    <row r="5" spans="1:5" ht="15">
      <c r="A5" s="10"/>
      <c r="B5" s="21"/>
      <c r="C5" s="22"/>
      <c r="D5" s="119" t="s">
        <v>71</v>
      </c>
      <c r="E5" s="104"/>
    </row>
    <row r="6" spans="2:5" ht="12.75">
      <c r="B6" s="1"/>
      <c r="C6" s="1"/>
      <c r="D6" s="1"/>
      <c r="E6" s="1"/>
    </row>
    <row r="7" spans="2:5" ht="39.75" customHeight="1">
      <c r="B7" s="23" t="s">
        <v>72</v>
      </c>
      <c r="C7" s="24" t="s">
        <v>73</v>
      </c>
      <c r="D7" s="25" t="s">
        <v>74</v>
      </c>
      <c r="E7" s="24" t="s">
        <v>75</v>
      </c>
    </row>
    <row r="8" spans="2:5" ht="18">
      <c r="B8" s="26" t="s">
        <v>76</v>
      </c>
      <c r="C8" s="27">
        <v>12</v>
      </c>
      <c r="D8" s="29"/>
      <c r="E8" s="28">
        <f>C8*D8*1.2692</f>
        <v>0</v>
      </c>
    </row>
    <row r="9" spans="2:5" ht="18">
      <c r="B9" s="26" t="s">
        <v>77</v>
      </c>
      <c r="C9" s="27">
        <v>13.2</v>
      </c>
      <c r="D9" s="29"/>
      <c r="E9" s="28">
        <f aca="true" t="shared" si="0" ref="E9:E64">C9*D9*1.2692</f>
        <v>0</v>
      </c>
    </row>
    <row r="10" spans="2:5" ht="18">
      <c r="B10" s="26" t="s">
        <v>78</v>
      </c>
      <c r="C10" s="27">
        <v>14.4</v>
      </c>
      <c r="D10" s="29"/>
      <c r="E10" s="28">
        <f t="shared" si="0"/>
        <v>0</v>
      </c>
    </row>
    <row r="11" spans="2:5" ht="18">
      <c r="B11" s="26" t="s">
        <v>79</v>
      </c>
      <c r="C11" s="27">
        <v>15.6</v>
      </c>
      <c r="D11" s="29">
        <v>88</v>
      </c>
      <c r="E11" s="28">
        <f t="shared" si="0"/>
        <v>1742.35776</v>
      </c>
    </row>
    <row r="12" spans="2:5" ht="18">
      <c r="B12" s="26" t="s">
        <v>80</v>
      </c>
      <c r="C12" s="27">
        <v>16.8</v>
      </c>
      <c r="D12" s="29"/>
      <c r="E12" s="28">
        <f t="shared" si="0"/>
        <v>0</v>
      </c>
    </row>
    <row r="13" spans="2:5" ht="18">
      <c r="B13" s="26" t="s">
        <v>81</v>
      </c>
      <c r="C13" s="27">
        <v>18</v>
      </c>
      <c r="D13" s="29"/>
      <c r="E13" s="28">
        <f t="shared" si="0"/>
        <v>0</v>
      </c>
    </row>
    <row r="14" spans="2:5" ht="18">
      <c r="B14" s="26" t="s">
        <v>82</v>
      </c>
      <c r="C14" s="27">
        <v>19.2</v>
      </c>
      <c r="D14" s="29"/>
      <c r="E14" s="28">
        <f t="shared" si="0"/>
        <v>0</v>
      </c>
    </row>
    <row r="15" spans="2:5" ht="18">
      <c r="B15" s="26" t="s">
        <v>83</v>
      </c>
      <c r="C15" s="27">
        <v>20.4</v>
      </c>
      <c r="D15" s="29"/>
      <c r="E15" s="28">
        <f t="shared" si="0"/>
        <v>0</v>
      </c>
    </row>
    <row r="16" spans="2:5" ht="18">
      <c r="B16" s="26" t="s">
        <v>84</v>
      </c>
      <c r="C16" s="27">
        <v>21.6</v>
      </c>
      <c r="D16" s="29"/>
      <c r="E16" s="28">
        <f t="shared" si="0"/>
        <v>0</v>
      </c>
    </row>
    <row r="17" spans="2:5" ht="18">
      <c r="B17" s="26" t="s">
        <v>85</v>
      </c>
      <c r="C17" s="27">
        <v>22.8</v>
      </c>
      <c r="D17" s="29"/>
      <c r="E17" s="28">
        <f t="shared" si="0"/>
        <v>0</v>
      </c>
    </row>
    <row r="18" spans="2:5" ht="18">
      <c r="B18" s="26" t="s">
        <v>86</v>
      </c>
      <c r="C18" s="27">
        <v>24</v>
      </c>
      <c r="D18" s="29"/>
      <c r="E18" s="28">
        <f t="shared" si="0"/>
        <v>0</v>
      </c>
    </row>
    <row r="19" spans="2:5" ht="18">
      <c r="B19" s="26" t="s">
        <v>87</v>
      </c>
      <c r="C19" s="27">
        <v>25.2</v>
      </c>
      <c r="D19" s="29"/>
      <c r="E19" s="28">
        <f t="shared" si="0"/>
        <v>0</v>
      </c>
    </row>
    <row r="20" spans="2:5" ht="18">
      <c r="B20" s="26" t="s">
        <v>88</v>
      </c>
      <c r="C20" s="27">
        <v>26.4</v>
      </c>
      <c r="D20" s="29"/>
      <c r="E20" s="28">
        <f t="shared" si="0"/>
        <v>0</v>
      </c>
    </row>
    <row r="21" spans="2:5" ht="18">
      <c r="B21" s="26" t="s">
        <v>89</v>
      </c>
      <c r="C21" s="27">
        <v>27.6</v>
      </c>
      <c r="D21" s="29"/>
      <c r="E21" s="28">
        <f t="shared" si="0"/>
        <v>0</v>
      </c>
    </row>
    <row r="22" spans="2:5" ht="18">
      <c r="B22" s="26" t="s">
        <v>90</v>
      </c>
      <c r="C22" s="27">
        <v>28.8</v>
      </c>
      <c r="D22" s="29"/>
      <c r="E22" s="28">
        <f t="shared" si="0"/>
        <v>0</v>
      </c>
    </row>
    <row r="23" spans="2:5" ht="18">
      <c r="B23" s="26" t="s">
        <v>91</v>
      </c>
      <c r="C23" s="27">
        <v>30</v>
      </c>
      <c r="D23" s="29"/>
      <c r="E23" s="28">
        <f t="shared" si="0"/>
        <v>0</v>
      </c>
    </row>
    <row r="24" spans="2:5" ht="18">
      <c r="B24" s="26" t="s">
        <v>92</v>
      </c>
      <c r="C24" s="27">
        <v>31.2</v>
      </c>
      <c r="D24" s="29"/>
      <c r="E24" s="28">
        <f t="shared" si="0"/>
        <v>0</v>
      </c>
    </row>
    <row r="25" spans="2:5" ht="18">
      <c r="B25" s="26" t="s">
        <v>93</v>
      </c>
      <c r="C25" s="27">
        <v>32.4</v>
      </c>
      <c r="D25" s="30"/>
      <c r="E25" s="28">
        <f t="shared" si="0"/>
        <v>0</v>
      </c>
    </row>
    <row r="26" spans="2:5" ht="18">
      <c r="B26" s="26" t="s">
        <v>94</v>
      </c>
      <c r="C26" s="27">
        <v>33.6</v>
      </c>
      <c r="D26" s="29"/>
      <c r="E26" s="28">
        <f t="shared" si="0"/>
        <v>0</v>
      </c>
    </row>
    <row r="27" spans="2:5" ht="18">
      <c r="B27" s="26" t="s">
        <v>95</v>
      </c>
      <c r="C27" s="27">
        <v>34.8</v>
      </c>
      <c r="D27" s="29"/>
      <c r="E27" s="28">
        <f t="shared" si="0"/>
        <v>0</v>
      </c>
    </row>
    <row r="28" spans="2:5" ht="18">
      <c r="B28" s="26" t="s">
        <v>96</v>
      </c>
      <c r="C28" s="27">
        <v>36</v>
      </c>
      <c r="D28" s="29"/>
      <c r="E28" s="28">
        <f t="shared" si="0"/>
        <v>0</v>
      </c>
    </row>
    <row r="29" spans="2:5" ht="18">
      <c r="B29" s="26" t="s">
        <v>97</v>
      </c>
      <c r="C29" s="27">
        <v>37.2</v>
      </c>
      <c r="D29" s="29"/>
      <c r="E29" s="28">
        <f t="shared" si="0"/>
        <v>0</v>
      </c>
    </row>
    <row r="30" spans="2:5" ht="18">
      <c r="B30" s="26" t="s">
        <v>98</v>
      </c>
      <c r="C30" s="27">
        <v>38.4</v>
      </c>
      <c r="D30" s="29"/>
      <c r="E30" s="28">
        <f t="shared" si="0"/>
        <v>0</v>
      </c>
    </row>
    <row r="31" spans="2:5" ht="18">
      <c r="B31" s="26" t="s">
        <v>99</v>
      </c>
      <c r="C31" s="27">
        <v>39.6</v>
      </c>
      <c r="D31" s="29"/>
      <c r="E31" s="28">
        <f t="shared" si="0"/>
        <v>0</v>
      </c>
    </row>
    <row r="32" spans="2:5" ht="18">
      <c r="B32" s="26" t="s">
        <v>100</v>
      </c>
      <c r="C32" s="27">
        <v>40.8</v>
      </c>
      <c r="D32" s="29"/>
      <c r="E32" s="28">
        <f t="shared" si="0"/>
        <v>0</v>
      </c>
    </row>
    <row r="33" spans="2:5" ht="18">
      <c r="B33" s="26" t="s">
        <v>101</v>
      </c>
      <c r="C33" s="27">
        <v>42</v>
      </c>
      <c r="D33" s="29"/>
      <c r="E33" s="28">
        <f t="shared" si="0"/>
        <v>0</v>
      </c>
    </row>
    <row r="34" spans="2:5" ht="18">
      <c r="B34" s="26" t="s">
        <v>102</v>
      </c>
      <c r="C34" s="27">
        <v>43.2</v>
      </c>
      <c r="D34" s="29"/>
      <c r="E34" s="28">
        <f t="shared" si="0"/>
        <v>0</v>
      </c>
    </row>
    <row r="35" spans="2:5" ht="18">
      <c r="B35" s="26" t="s">
        <v>103</v>
      </c>
      <c r="C35" s="27">
        <v>44.4</v>
      </c>
      <c r="D35" s="29"/>
      <c r="E35" s="28">
        <f t="shared" si="0"/>
        <v>0</v>
      </c>
    </row>
    <row r="36" spans="2:5" ht="18">
      <c r="B36" s="26" t="s">
        <v>104</v>
      </c>
      <c r="C36" s="27">
        <v>45.6</v>
      </c>
      <c r="D36" s="29"/>
      <c r="E36" s="28">
        <f t="shared" si="0"/>
        <v>0</v>
      </c>
    </row>
    <row r="37" spans="2:5" ht="18">
      <c r="B37" s="26" t="s">
        <v>105</v>
      </c>
      <c r="C37" s="27">
        <v>46.8</v>
      </c>
      <c r="D37" s="29"/>
      <c r="E37" s="28">
        <f t="shared" si="0"/>
        <v>0</v>
      </c>
    </row>
    <row r="38" spans="2:5" ht="18">
      <c r="B38" s="26" t="s">
        <v>106</v>
      </c>
      <c r="C38" s="27">
        <v>48</v>
      </c>
      <c r="D38" s="29"/>
      <c r="E38" s="28">
        <f t="shared" si="0"/>
        <v>0</v>
      </c>
    </row>
    <row r="39" spans="2:5" ht="18">
      <c r="B39" s="26" t="s">
        <v>107</v>
      </c>
      <c r="C39" s="27">
        <v>49.2</v>
      </c>
      <c r="D39" s="29"/>
      <c r="E39" s="28">
        <f t="shared" si="0"/>
        <v>0</v>
      </c>
    </row>
    <row r="40" spans="2:5" ht="18">
      <c r="B40" s="26" t="s">
        <v>108</v>
      </c>
      <c r="C40" s="27">
        <v>50.4</v>
      </c>
      <c r="D40" s="29"/>
      <c r="E40" s="28">
        <f t="shared" si="0"/>
        <v>0</v>
      </c>
    </row>
    <row r="41" spans="2:5" ht="18">
      <c r="B41" s="26" t="s">
        <v>109</v>
      </c>
      <c r="C41" s="27">
        <v>51.6</v>
      </c>
      <c r="D41" s="29"/>
      <c r="E41" s="28">
        <f t="shared" si="0"/>
        <v>0</v>
      </c>
    </row>
    <row r="42" spans="2:5" ht="18">
      <c r="B42" s="26" t="s">
        <v>110</v>
      </c>
      <c r="C42" s="27">
        <v>52.8</v>
      </c>
      <c r="D42" s="29"/>
      <c r="E42" s="28">
        <f t="shared" si="0"/>
        <v>0</v>
      </c>
    </row>
    <row r="43" spans="2:5" ht="18">
      <c r="B43" s="26" t="s">
        <v>111</v>
      </c>
      <c r="C43" s="27">
        <v>54</v>
      </c>
      <c r="D43" s="29"/>
      <c r="E43" s="28">
        <f t="shared" si="0"/>
        <v>0</v>
      </c>
    </row>
    <row r="44" spans="2:5" ht="18">
      <c r="B44" s="26" t="s">
        <v>112</v>
      </c>
      <c r="C44" s="27">
        <v>55.2</v>
      </c>
      <c r="D44" s="29"/>
      <c r="E44" s="28">
        <f t="shared" si="0"/>
        <v>0</v>
      </c>
    </row>
    <row r="45" spans="2:5" ht="18">
      <c r="B45" s="26" t="s">
        <v>113</v>
      </c>
      <c r="C45" s="27">
        <v>56.4</v>
      </c>
      <c r="D45" s="29"/>
      <c r="E45" s="28">
        <f t="shared" si="0"/>
        <v>0</v>
      </c>
    </row>
    <row r="46" spans="2:5" ht="18">
      <c r="B46" s="26" t="s">
        <v>114</v>
      </c>
      <c r="C46" s="27">
        <v>57.6</v>
      </c>
      <c r="D46" s="29"/>
      <c r="E46" s="28">
        <f t="shared" si="0"/>
        <v>0</v>
      </c>
    </row>
    <row r="47" spans="2:5" ht="18">
      <c r="B47" s="26" t="s">
        <v>115</v>
      </c>
      <c r="C47" s="27">
        <v>58.8</v>
      </c>
      <c r="D47" s="29"/>
      <c r="E47" s="28">
        <f t="shared" si="0"/>
        <v>0</v>
      </c>
    </row>
    <row r="48" spans="2:5" ht="18">
      <c r="B48" s="26" t="s">
        <v>116</v>
      </c>
      <c r="C48" s="27">
        <v>60</v>
      </c>
      <c r="D48" s="29"/>
      <c r="E48" s="28">
        <f t="shared" si="0"/>
        <v>0</v>
      </c>
    </row>
    <row r="49" spans="2:5" ht="18">
      <c r="B49" s="26" t="s">
        <v>117</v>
      </c>
      <c r="C49" s="27">
        <v>61.2</v>
      </c>
      <c r="D49" s="29"/>
      <c r="E49" s="28">
        <f t="shared" si="0"/>
        <v>0</v>
      </c>
    </row>
    <row r="50" spans="2:5" ht="18">
      <c r="B50" s="26" t="s">
        <v>118</v>
      </c>
      <c r="C50" s="27">
        <v>62.4</v>
      </c>
      <c r="D50" s="29"/>
      <c r="E50" s="28">
        <f t="shared" si="0"/>
        <v>0</v>
      </c>
    </row>
    <row r="51" spans="2:5" ht="18">
      <c r="B51" s="26" t="s">
        <v>119</v>
      </c>
      <c r="C51" s="27">
        <v>63.6</v>
      </c>
      <c r="D51" s="29"/>
      <c r="E51" s="28">
        <f t="shared" si="0"/>
        <v>0</v>
      </c>
    </row>
    <row r="52" spans="2:5" ht="18">
      <c r="B52" s="26" t="s">
        <v>120</v>
      </c>
      <c r="C52" s="27">
        <v>64.8</v>
      </c>
      <c r="D52" s="29"/>
      <c r="E52" s="28">
        <f t="shared" si="0"/>
        <v>0</v>
      </c>
    </row>
    <row r="53" spans="2:5" ht="18">
      <c r="B53" s="26" t="s">
        <v>121</v>
      </c>
      <c r="C53" s="27">
        <v>66</v>
      </c>
      <c r="D53" s="29"/>
      <c r="E53" s="28">
        <f t="shared" si="0"/>
        <v>0</v>
      </c>
    </row>
    <row r="54" spans="2:5" ht="18">
      <c r="B54" s="26" t="s">
        <v>122</v>
      </c>
      <c r="C54" s="27">
        <v>67.2</v>
      </c>
      <c r="D54" s="29"/>
      <c r="E54" s="28">
        <f t="shared" si="0"/>
        <v>0</v>
      </c>
    </row>
    <row r="55" spans="2:5" ht="18">
      <c r="B55" s="26" t="s">
        <v>123</v>
      </c>
      <c r="C55" s="27">
        <v>68.4</v>
      </c>
      <c r="D55" s="29"/>
      <c r="E55" s="28">
        <f t="shared" si="0"/>
        <v>0</v>
      </c>
    </row>
    <row r="56" spans="2:5" ht="18">
      <c r="B56" s="26" t="s">
        <v>124</v>
      </c>
      <c r="C56" s="27">
        <v>69.6</v>
      </c>
      <c r="D56" s="29"/>
      <c r="E56" s="28">
        <f t="shared" si="0"/>
        <v>0</v>
      </c>
    </row>
    <row r="57" spans="2:5" ht="18">
      <c r="B57" s="26" t="s">
        <v>125</v>
      </c>
      <c r="C57" s="27">
        <v>70.8</v>
      </c>
      <c r="D57" s="29"/>
      <c r="E57" s="28">
        <f t="shared" si="0"/>
        <v>0</v>
      </c>
    </row>
    <row r="58" spans="2:5" ht="18">
      <c r="B58" s="26" t="s">
        <v>126</v>
      </c>
      <c r="C58" s="27">
        <v>72</v>
      </c>
      <c r="D58" s="29"/>
      <c r="E58" s="28">
        <f t="shared" si="0"/>
        <v>0</v>
      </c>
    </row>
    <row r="59" spans="2:5" ht="18">
      <c r="B59" s="26" t="s">
        <v>127</v>
      </c>
      <c r="C59" s="27">
        <v>73.2</v>
      </c>
      <c r="D59" s="29"/>
      <c r="E59" s="28">
        <f t="shared" si="0"/>
        <v>0</v>
      </c>
    </row>
    <row r="60" spans="2:5" ht="18">
      <c r="B60" s="26" t="s">
        <v>128</v>
      </c>
      <c r="C60" s="27">
        <v>74.4</v>
      </c>
      <c r="D60" s="29"/>
      <c r="E60" s="28">
        <f t="shared" si="0"/>
        <v>0</v>
      </c>
    </row>
    <row r="61" spans="2:5" ht="18">
      <c r="B61" s="26" t="s">
        <v>129</v>
      </c>
      <c r="C61" s="27">
        <v>75.6</v>
      </c>
      <c r="D61" s="29"/>
      <c r="E61" s="28">
        <f t="shared" si="0"/>
        <v>0</v>
      </c>
    </row>
    <row r="62" spans="2:5" ht="18">
      <c r="B62" s="26" t="s">
        <v>130</v>
      </c>
      <c r="C62" s="27">
        <v>76.8</v>
      </c>
      <c r="D62" s="29"/>
      <c r="E62" s="28">
        <f t="shared" si="0"/>
        <v>0</v>
      </c>
    </row>
    <row r="63" spans="2:5" ht="18">
      <c r="B63" s="26" t="s">
        <v>131</v>
      </c>
      <c r="C63" s="27">
        <v>78</v>
      </c>
      <c r="D63" s="29"/>
      <c r="E63" s="28">
        <f t="shared" si="0"/>
        <v>0</v>
      </c>
    </row>
    <row r="64" spans="2:5" ht="18">
      <c r="B64" s="26" t="s">
        <v>132</v>
      </c>
      <c r="C64" s="27">
        <v>79.2</v>
      </c>
      <c r="D64" s="29"/>
      <c r="E64" s="28">
        <f t="shared" si="0"/>
        <v>0</v>
      </c>
    </row>
    <row r="67" ht="12.75"/>
    <row r="68" ht="12.75"/>
    <row r="69" ht="12.75"/>
    <row r="70" ht="12.75"/>
    <row r="71" ht="12.75"/>
    <row r="72" ht="12.75"/>
    <row r="73" ht="12.75"/>
    <row r="74" ht="12.75"/>
    <row r="75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</sheetData>
  <sheetProtection/>
  <mergeCells count="4">
    <mergeCell ref="B2:E2"/>
    <mergeCell ref="B4:C4"/>
    <mergeCell ref="D4:E4"/>
    <mergeCell ref="D5:E5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S64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11.7109375" style="0" customWidth="1"/>
    <col min="2" max="2" width="15.00390625" style="0" customWidth="1"/>
    <col min="3" max="3" width="21.8515625" style="0" customWidth="1"/>
    <col min="4" max="4" width="26.140625" style="0" customWidth="1"/>
    <col min="5" max="5" width="33.8515625" style="0" customWidth="1"/>
  </cols>
  <sheetData>
    <row r="1" s="1" customFormat="1" ht="12.75"/>
    <row r="2" spans="1:13" ht="18" customHeight="1">
      <c r="A2" s="1"/>
      <c r="B2" s="96" t="s">
        <v>58</v>
      </c>
      <c r="C2" s="97"/>
      <c r="D2" s="97"/>
      <c r="E2" s="97"/>
      <c r="F2" s="1"/>
      <c r="G2" s="1"/>
      <c r="H2" s="1"/>
      <c r="I2" s="1"/>
      <c r="J2" s="1"/>
      <c r="K2" s="1"/>
      <c r="L2" s="1"/>
      <c r="M2" s="1"/>
    </row>
    <row r="3" spans="1:13" ht="18" customHeight="1">
      <c r="A3" s="1"/>
      <c r="B3" s="11"/>
      <c r="C3" s="10"/>
      <c r="D3" s="10"/>
      <c r="E3" s="10"/>
      <c r="F3" s="1"/>
      <c r="G3" s="1"/>
      <c r="H3" s="1"/>
      <c r="I3" s="1"/>
      <c r="J3" s="1"/>
      <c r="K3" s="1"/>
      <c r="L3" s="1"/>
      <c r="M3" s="1"/>
    </row>
    <row r="4" spans="1:13" ht="18" customHeight="1">
      <c r="A4" s="1"/>
      <c r="B4" s="98" t="s">
        <v>133</v>
      </c>
      <c r="C4" s="98"/>
      <c r="D4" s="99" t="s">
        <v>60</v>
      </c>
      <c r="E4" s="100"/>
      <c r="F4" s="1"/>
      <c r="G4" s="1"/>
      <c r="H4" s="1"/>
      <c r="I4" s="1"/>
      <c r="J4" s="1"/>
      <c r="K4" s="1"/>
      <c r="L4" s="1"/>
      <c r="M4" s="1"/>
    </row>
    <row r="5" spans="1:13" ht="15">
      <c r="A5" s="10"/>
      <c r="B5" s="101" t="s">
        <v>61</v>
      </c>
      <c r="C5" s="102"/>
      <c r="D5" s="103" t="s">
        <v>62</v>
      </c>
      <c r="E5" s="104"/>
      <c r="F5" s="1"/>
      <c r="G5" s="1"/>
      <c r="H5" s="1"/>
      <c r="I5" s="1"/>
      <c r="J5" s="1"/>
      <c r="K5" s="1"/>
      <c r="L5" s="1"/>
      <c r="M5" s="1"/>
    </row>
    <row r="6" spans="1:45" ht="39.75" customHeight="1">
      <c r="A6" s="1"/>
      <c r="B6" s="94" t="s">
        <v>63</v>
      </c>
      <c r="C6" s="95"/>
      <c r="D6" s="12" t="s">
        <v>134</v>
      </c>
      <c r="E6" s="13" t="s">
        <v>65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18">
      <c r="A7" s="1"/>
      <c r="B7" s="3" t="s">
        <v>0</v>
      </c>
      <c r="C7" s="4">
        <v>12</v>
      </c>
      <c r="D7" s="31"/>
      <c r="E7" s="14">
        <f>1.0641*D7*C7</f>
        <v>0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8">
      <c r="A8" s="1"/>
      <c r="B8" s="5" t="s">
        <v>1</v>
      </c>
      <c r="C8" s="6">
        <v>13.2</v>
      </c>
      <c r="D8" s="31"/>
      <c r="E8" s="14">
        <f aca="true" t="shared" si="0" ref="E8:E64">1.0641*D8*C8</f>
        <v>0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ht="18">
      <c r="A9" s="1"/>
      <c r="B9" s="5" t="s">
        <v>2</v>
      </c>
      <c r="C9" s="6">
        <v>14.4</v>
      </c>
      <c r="D9" s="31"/>
      <c r="E9" s="14">
        <f t="shared" si="0"/>
        <v>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45" ht="18">
      <c r="A10" s="1"/>
      <c r="B10" s="5" t="s">
        <v>3</v>
      </c>
      <c r="C10" s="6">
        <v>15.6</v>
      </c>
      <c r="D10" s="32">
        <v>100</v>
      </c>
      <c r="E10" s="14">
        <f t="shared" si="0"/>
        <v>1659.996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45" ht="18">
      <c r="A11" s="1"/>
      <c r="B11" s="5" t="s">
        <v>4</v>
      </c>
      <c r="C11" s="6">
        <v>16.8</v>
      </c>
      <c r="D11" s="31"/>
      <c r="E11" s="14">
        <f t="shared" si="0"/>
        <v>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</row>
    <row r="12" spans="1:45" ht="18">
      <c r="A12" s="1"/>
      <c r="B12" s="5" t="s">
        <v>5</v>
      </c>
      <c r="C12" s="6">
        <v>18</v>
      </c>
      <c r="D12" s="31"/>
      <c r="E12" s="14">
        <f t="shared" si="0"/>
        <v>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1:45" ht="18">
      <c r="A13" s="1"/>
      <c r="B13" s="5" t="s">
        <v>6</v>
      </c>
      <c r="C13" s="6">
        <v>19.2</v>
      </c>
      <c r="D13" s="31"/>
      <c r="E13" s="14">
        <f t="shared" si="0"/>
        <v>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45" ht="18">
      <c r="A14" s="1"/>
      <c r="B14" s="5" t="s">
        <v>7</v>
      </c>
      <c r="C14" s="6">
        <v>20.4</v>
      </c>
      <c r="D14" s="31"/>
      <c r="E14" s="14">
        <f t="shared" si="0"/>
        <v>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18">
      <c r="A15" s="1"/>
      <c r="B15" s="5" t="s">
        <v>8</v>
      </c>
      <c r="C15" s="6">
        <v>21.6</v>
      </c>
      <c r="D15" s="31"/>
      <c r="E15" s="14">
        <f t="shared" si="0"/>
        <v>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45" ht="18">
      <c r="A16" s="1"/>
      <c r="B16" s="5" t="s">
        <v>9</v>
      </c>
      <c r="C16" s="6">
        <v>22.8</v>
      </c>
      <c r="D16" s="31"/>
      <c r="E16" s="14">
        <f t="shared" si="0"/>
        <v>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</row>
    <row r="17" spans="1:45" ht="18">
      <c r="A17" s="1"/>
      <c r="B17" s="5" t="s">
        <v>10</v>
      </c>
      <c r="C17" s="6">
        <v>24</v>
      </c>
      <c r="D17" s="31"/>
      <c r="E17" s="14">
        <f t="shared" si="0"/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</row>
    <row r="18" spans="1:45" ht="18">
      <c r="A18" s="1"/>
      <c r="B18" s="5" t="s">
        <v>11</v>
      </c>
      <c r="C18" s="6">
        <v>25.2</v>
      </c>
      <c r="D18" s="31"/>
      <c r="E18" s="14">
        <f t="shared" si="0"/>
        <v>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</row>
    <row r="19" spans="1:45" ht="18">
      <c r="A19" s="1"/>
      <c r="B19" s="5" t="s">
        <v>12</v>
      </c>
      <c r="C19" s="6">
        <v>26.4</v>
      </c>
      <c r="D19" s="31"/>
      <c r="E19" s="14">
        <f t="shared" si="0"/>
        <v>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spans="1:45" ht="18">
      <c r="A20" s="1"/>
      <c r="B20" s="5" t="s">
        <v>13</v>
      </c>
      <c r="C20" s="6">
        <v>27.6</v>
      </c>
      <c r="D20" s="31"/>
      <c r="E20" s="14">
        <f t="shared" si="0"/>
        <v>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1:45" ht="18">
      <c r="A21" s="1"/>
      <c r="B21" s="5" t="s">
        <v>14</v>
      </c>
      <c r="C21" s="6">
        <v>28.8</v>
      </c>
      <c r="D21" s="31"/>
      <c r="E21" s="14">
        <f t="shared" si="0"/>
        <v>0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ht="18">
      <c r="A22" s="1"/>
      <c r="B22" s="5" t="s">
        <v>15</v>
      </c>
      <c r="C22" s="6">
        <v>30</v>
      </c>
      <c r="D22" s="31"/>
      <c r="E22" s="14">
        <f t="shared" si="0"/>
        <v>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1:45" ht="18">
      <c r="A23" s="1"/>
      <c r="B23" s="5" t="s">
        <v>16</v>
      </c>
      <c r="C23" s="6">
        <v>31.2</v>
      </c>
      <c r="D23" s="31"/>
      <c r="E23" s="14">
        <f t="shared" si="0"/>
        <v>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ht="18">
      <c r="A24" s="1"/>
      <c r="B24" s="5" t="s">
        <v>17</v>
      </c>
      <c r="C24" s="6">
        <v>32.4</v>
      </c>
      <c r="D24" s="31"/>
      <c r="E24" s="14">
        <f t="shared" si="0"/>
        <v>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ht="18">
      <c r="A25" s="1"/>
      <c r="B25" s="5" t="s">
        <v>18</v>
      </c>
      <c r="C25" s="6">
        <v>33.6</v>
      </c>
      <c r="D25" s="31"/>
      <c r="E25" s="14">
        <f t="shared" si="0"/>
        <v>0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ht="18">
      <c r="A26" s="1"/>
      <c r="B26" s="5" t="s">
        <v>19</v>
      </c>
      <c r="C26" s="6">
        <v>34.8</v>
      </c>
      <c r="D26" s="31"/>
      <c r="E26" s="14">
        <f t="shared" si="0"/>
        <v>0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ht="18">
      <c r="A27" s="1"/>
      <c r="B27" s="5" t="s">
        <v>20</v>
      </c>
      <c r="C27" s="6">
        <v>36</v>
      </c>
      <c r="D27" s="31"/>
      <c r="E27" s="14">
        <f t="shared" si="0"/>
        <v>0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ht="18">
      <c r="A28" s="1"/>
      <c r="B28" s="5" t="s">
        <v>21</v>
      </c>
      <c r="C28" s="6">
        <v>37.2</v>
      </c>
      <c r="D28" s="31"/>
      <c r="E28" s="14">
        <f t="shared" si="0"/>
        <v>0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ht="18">
      <c r="A29" s="1"/>
      <c r="B29" s="5" t="s">
        <v>22</v>
      </c>
      <c r="C29" s="6">
        <v>38.4</v>
      </c>
      <c r="D29" s="31"/>
      <c r="E29" s="14">
        <f t="shared" si="0"/>
        <v>0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18">
      <c r="A30" s="1"/>
      <c r="B30" s="5" t="s">
        <v>23</v>
      </c>
      <c r="C30" s="6">
        <v>39.6</v>
      </c>
      <c r="D30" s="31"/>
      <c r="E30" s="14">
        <f t="shared" si="0"/>
        <v>0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ht="18">
      <c r="A31" s="1"/>
      <c r="B31" s="5" t="s">
        <v>24</v>
      </c>
      <c r="C31" s="6">
        <v>40.8</v>
      </c>
      <c r="D31" s="31"/>
      <c r="E31" s="14">
        <f t="shared" si="0"/>
        <v>0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ht="18">
      <c r="A32" s="1"/>
      <c r="B32" s="5" t="s">
        <v>25</v>
      </c>
      <c r="C32" s="6">
        <v>42</v>
      </c>
      <c r="D32" s="31"/>
      <c r="E32" s="14">
        <f>1.0641*D32*C32</f>
        <v>0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ht="18">
      <c r="A33" s="1"/>
      <c r="B33" s="5" t="s">
        <v>26</v>
      </c>
      <c r="C33" s="6">
        <v>43.2</v>
      </c>
      <c r="D33" s="31"/>
      <c r="E33" s="14">
        <f t="shared" si="0"/>
        <v>0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ht="18">
      <c r="A34" s="1"/>
      <c r="B34" s="5" t="s">
        <v>27</v>
      </c>
      <c r="C34" s="6">
        <v>44.4</v>
      </c>
      <c r="D34" s="31"/>
      <c r="E34" s="14">
        <f t="shared" si="0"/>
        <v>0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ht="18">
      <c r="A35" s="1"/>
      <c r="B35" s="7" t="s">
        <v>28</v>
      </c>
      <c r="C35" s="8">
        <v>45.6</v>
      </c>
      <c r="D35" s="33"/>
      <c r="E35" s="14">
        <f t="shared" si="0"/>
        <v>0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ht="18">
      <c r="A36" s="1"/>
      <c r="B36" s="5" t="s">
        <v>29</v>
      </c>
      <c r="C36" s="9">
        <v>46.8</v>
      </c>
      <c r="D36" s="34"/>
      <c r="E36" s="14">
        <f t="shared" si="0"/>
        <v>0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ht="18">
      <c r="A37" s="1"/>
      <c r="B37" s="5" t="s">
        <v>30</v>
      </c>
      <c r="C37" s="9">
        <v>48</v>
      </c>
      <c r="D37" s="34"/>
      <c r="E37" s="14">
        <f t="shared" si="0"/>
        <v>0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ht="12.75" customHeight="1">
      <c r="A38" s="1"/>
      <c r="B38" s="5" t="s">
        <v>31</v>
      </c>
      <c r="C38" s="9">
        <v>49.2</v>
      </c>
      <c r="D38" s="34"/>
      <c r="E38" s="14">
        <f t="shared" si="0"/>
        <v>0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ht="12.75" customHeight="1">
      <c r="A39" s="1"/>
      <c r="B39" s="5" t="s">
        <v>32</v>
      </c>
      <c r="C39" s="9">
        <v>50.4</v>
      </c>
      <c r="D39" s="34"/>
      <c r="E39" s="14">
        <f t="shared" si="0"/>
        <v>0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ht="12.75" customHeight="1">
      <c r="A40" s="1"/>
      <c r="B40" s="5" t="s">
        <v>33</v>
      </c>
      <c r="C40" s="9">
        <v>51.6</v>
      </c>
      <c r="D40" s="34"/>
      <c r="E40" s="14">
        <f t="shared" si="0"/>
        <v>0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ht="18">
      <c r="A41" s="1"/>
      <c r="B41" s="5" t="s">
        <v>34</v>
      </c>
      <c r="C41" s="9">
        <v>52.8</v>
      </c>
      <c r="D41" s="34"/>
      <c r="E41" s="14">
        <f t="shared" si="0"/>
        <v>0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ht="18">
      <c r="A42" s="1"/>
      <c r="B42" s="5" t="s">
        <v>35</v>
      </c>
      <c r="C42" s="9">
        <v>54</v>
      </c>
      <c r="D42" s="34"/>
      <c r="E42" s="14">
        <f t="shared" si="0"/>
        <v>0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ht="18">
      <c r="A43" s="1"/>
      <c r="B43" s="5" t="s">
        <v>36</v>
      </c>
      <c r="C43" s="9">
        <v>55.2</v>
      </c>
      <c r="D43" s="34"/>
      <c r="E43" s="14">
        <f t="shared" si="0"/>
        <v>0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ht="18">
      <c r="A44" s="1"/>
      <c r="B44" s="5" t="s">
        <v>37</v>
      </c>
      <c r="C44" s="9">
        <v>56.4</v>
      </c>
      <c r="D44" s="34"/>
      <c r="E44" s="14">
        <f t="shared" si="0"/>
        <v>0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ht="18">
      <c r="A45" s="1"/>
      <c r="B45" s="5" t="s">
        <v>38</v>
      </c>
      <c r="C45" s="9">
        <v>57.6</v>
      </c>
      <c r="D45" s="34"/>
      <c r="E45" s="14">
        <f t="shared" si="0"/>
        <v>0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ht="18">
      <c r="A46" s="1"/>
      <c r="B46" s="5" t="s">
        <v>39</v>
      </c>
      <c r="C46" s="9">
        <v>58.8</v>
      </c>
      <c r="D46" s="34"/>
      <c r="E46" s="14">
        <f>1.0641*D46*C46</f>
        <v>0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ht="18">
      <c r="A47" s="1"/>
      <c r="B47" s="5" t="s">
        <v>40</v>
      </c>
      <c r="C47" s="9">
        <v>60</v>
      </c>
      <c r="D47" s="34"/>
      <c r="E47" s="14">
        <f t="shared" si="0"/>
        <v>0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ht="18">
      <c r="A48" s="1"/>
      <c r="B48" s="5" t="s">
        <v>41</v>
      </c>
      <c r="C48" s="9">
        <v>61.2</v>
      </c>
      <c r="D48" s="34"/>
      <c r="E48" s="14">
        <f t="shared" si="0"/>
        <v>0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ht="18">
      <c r="A49" s="1"/>
      <c r="B49" s="5" t="s">
        <v>42</v>
      </c>
      <c r="C49" s="9">
        <v>62.4</v>
      </c>
      <c r="D49" s="34"/>
      <c r="E49" s="14">
        <f t="shared" si="0"/>
        <v>0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ht="18">
      <c r="A50" s="1"/>
      <c r="B50" s="5" t="s">
        <v>43</v>
      </c>
      <c r="C50" s="9">
        <v>63.6</v>
      </c>
      <c r="D50" s="34"/>
      <c r="E50" s="14">
        <f t="shared" si="0"/>
        <v>0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ht="18">
      <c r="A51" s="1"/>
      <c r="B51" s="5" t="s">
        <v>44</v>
      </c>
      <c r="C51" s="9">
        <v>64.8</v>
      </c>
      <c r="D51" s="34"/>
      <c r="E51" s="14">
        <f t="shared" si="0"/>
        <v>0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ht="18">
      <c r="A52" s="1"/>
      <c r="B52" s="5" t="s">
        <v>45</v>
      </c>
      <c r="C52" s="9">
        <v>66</v>
      </c>
      <c r="D52" s="34"/>
      <c r="E52" s="14">
        <f t="shared" si="0"/>
        <v>0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ht="18">
      <c r="A53" s="1"/>
      <c r="B53" s="5" t="s">
        <v>46</v>
      </c>
      <c r="C53" s="9">
        <v>67.2</v>
      </c>
      <c r="D53" s="34"/>
      <c r="E53" s="14">
        <f t="shared" si="0"/>
        <v>0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ht="18">
      <c r="A54" s="1"/>
      <c r="B54" s="5" t="s">
        <v>47</v>
      </c>
      <c r="C54" s="9">
        <v>68.4</v>
      </c>
      <c r="D54" s="34"/>
      <c r="E54" s="14">
        <f t="shared" si="0"/>
        <v>0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ht="18">
      <c r="A55" s="1"/>
      <c r="B55" s="5" t="s">
        <v>48</v>
      </c>
      <c r="C55" s="9">
        <v>69.6</v>
      </c>
      <c r="D55" s="34"/>
      <c r="E55" s="14">
        <f t="shared" si="0"/>
        <v>0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ht="18">
      <c r="A56" s="1"/>
      <c r="B56" s="5" t="s">
        <v>49</v>
      </c>
      <c r="C56" s="9">
        <v>70.8</v>
      </c>
      <c r="D56" s="34"/>
      <c r="E56" s="14">
        <f t="shared" si="0"/>
        <v>0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ht="18">
      <c r="A57" s="1"/>
      <c r="B57" s="5" t="s">
        <v>50</v>
      </c>
      <c r="C57" s="9">
        <v>72</v>
      </c>
      <c r="D57" s="34"/>
      <c r="E57" s="14">
        <f t="shared" si="0"/>
        <v>0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ht="18">
      <c r="A58" s="1"/>
      <c r="B58" s="5" t="s">
        <v>51</v>
      </c>
      <c r="C58" s="9">
        <v>73.2</v>
      </c>
      <c r="D58" s="34"/>
      <c r="E58" s="14">
        <f t="shared" si="0"/>
        <v>0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ht="18">
      <c r="A59" s="1"/>
      <c r="B59" s="5" t="s">
        <v>52</v>
      </c>
      <c r="C59" s="9">
        <v>74.4</v>
      </c>
      <c r="D59" s="34"/>
      <c r="E59" s="14">
        <f t="shared" si="0"/>
        <v>0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ht="18">
      <c r="A60" s="1"/>
      <c r="B60" s="5" t="s">
        <v>53</v>
      </c>
      <c r="C60" s="9">
        <v>75.6</v>
      </c>
      <c r="D60" s="34"/>
      <c r="E60" s="14">
        <f t="shared" si="0"/>
        <v>0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 ht="18">
      <c r="A61" s="1"/>
      <c r="B61" s="5" t="s">
        <v>54</v>
      </c>
      <c r="C61" s="9">
        <v>76.8</v>
      </c>
      <c r="D61" s="34"/>
      <c r="E61" s="14">
        <f t="shared" si="0"/>
        <v>0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 ht="18">
      <c r="A62" s="1"/>
      <c r="B62" s="5" t="s">
        <v>55</v>
      </c>
      <c r="C62" s="9">
        <v>78</v>
      </c>
      <c r="D62" s="34"/>
      <c r="E62" s="14">
        <f t="shared" si="0"/>
        <v>0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 ht="18">
      <c r="A63" s="1"/>
      <c r="B63" s="5" t="s">
        <v>56</v>
      </c>
      <c r="C63" s="9">
        <v>79.2</v>
      </c>
      <c r="D63" s="34"/>
      <c r="E63" s="14">
        <f t="shared" si="0"/>
        <v>0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 ht="18">
      <c r="A64" s="1"/>
      <c r="B64" s="5" t="s">
        <v>57</v>
      </c>
      <c r="C64" s="9">
        <v>80.4</v>
      </c>
      <c r="D64" s="34"/>
      <c r="E64" s="14">
        <f t="shared" si="0"/>
        <v>0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</sheetData>
  <sheetProtection/>
  <mergeCells count="6">
    <mergeCell ref="B6:C6"/>
    <mergeCell ref="B2:E2"/>
    <mergeCell ref="B4:C4"/>
    <mergeCell ref="D4:E4"/>
    <mergeCell ref="B5:C5"/>
    <mergeCell ref="D5:E5"/>
  </mergeCells>
  <printOptions/>
  <pageMargins left="0.787401575" right="0.787401575" top="0.984251969" bottom="0.984251969" header="0.492125985" footer="0.49212598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F65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7.00390625" style="72" customWidth="1"/>
    <col min="2" max="2" width="17.7109375" style="39" customWidth="1"/>
    <col min="3" max="3" width="31.7109375" style="39" customWidth="1"/>
    <col min="4" max="4" width="20.00390625" style="39" customWidth="1"/>
    <col min="5" max="5" width="26.140625" style="39" customWidth="1"/>
    <col min="6" max="6" width="22.140625" style="72" customWidth="1"/>
    <col min="7" max="10" width="9.140625" style="72" customWidth="1"/>
  </cols>
  <sheetData>
    <row r="1" spans="2:5" s="72" customFormat="1" ht="12.75">
      <c r="B1" s="73"/>
      <c r="C1" s="73"/>
      <c r="D1" s="73"/>
      <c r="E1" s="73"/>
    </row>
    <row r="2" spans="2:5" s="72" customFormat="1" ht="15.75">
      <c r="B2" s="120" t="s">
        <v>497</v>
      </c>
      <c r="C2" s="121"/>
      <c r="D2" s="121"/>
      <c r="E2" s="121"/>
    </row>
    <row r="3" spans="2:5" s="72" customFormat="1" ht="15">
      <c r="B3" s="74"/>
      <c r="C3" s="75"/>
      <c r="D3" s="75"/>
      <c r="E3" s="75"/>
    </row>
    <row r="4" spans="2:6" ht="14.25">
      <c r="B4" s="122" t="s">
        <v>498</v>
      </c>
      <c r="C4" s="76" t="s">
        <v>499</v>
      </c>
      <c r="D4" s="127" t="s">
        <v>500</v>
      </c>
      <c r="E4" s="123" t="s">
        <v>134</v>
      </c>
      <c r="F4" s="123" t="s">
        <v>65</v>
      </c>
    </row>
    <row r="5" spans="2:6" ht="14.25">
      <c r="B5" s="122"/>
      <c r="C5" s="76" t="s">
        <v>501</v>
      </c>
      <c r="D5" s="127"/>
      <c r="E5" s="124"/>
      <c r="F5" s="128"/>
    </row>
    <row r="6" spans="2:6" ht="15">
      <c r="B6" s="77">
        <v>1</v>
      </c>
      <c r="C6" s="77" t="s">
        <v>502</v>
      </c>
      <c r="D6" s="85">
        <v>24.24</v>
      </c>
      <c r="E6" s="86"/>
      <c r="F6" s="87">
        <f>D6*E6</f>
        <v>0</v>
      </c>
    </row>
    <row r="7" spans="2:6" ht="15">
      <c r="B7" s="77">
        <v>2</v>
      </c>
      <c r="C7" s="77" t="s">
        <v>503</v>
      </c>
      <c r="D7" s="85">
        <v>26.66</v>
      </c>
      <c r="E7" s="88"/>
      <c r="F7" s="87">
        <f aca="true" t="shared" si="0" ref="F7:F62">D7*E7</f>
        <v>0</v>
      </c>
    </row>
    <row r="8" spans="2:6" ht="15">
      <c r="B8" s="77">
        <v>3</v>
      </c>
      <c r="C8" s="77" t="s">
        <v>504</v>
      </c>
      <c r="D8" s="85">
        <v>29.09</v>
      </c>
      <c r="E8" s="88"/>
      <c r="F8" s="87">
        <f t="shared" si="0"/>
        <v>0</v>
      </c>
    </row>
    <row r="9" spans="2:6" ht="15">
      <c r="B9" s="77">
        <v>4</v>
      </c>
      <c r="C9" s="77" t="s">
        <v>505</v>
      </c>
      <c r="D9" s="85">
        <v>31.51</v>
      </c>
      <c r="E9" s="88"/>
      <c r="F9" s="87">
        <f t="shared" si="0"/>
        <v>0</v>
      </c>
    </row>
    <row r="10" spans="2:6" ht="15">
      <c r="B10" s="77">
        <v>5</v>
      </c>
      <c r="C10" s="77" t="s">
        <v>506</v>
      </c>
      <c r="D10" s="85">
        <v>33.94</v>
      </c>
      <c r="E10" s="88"/>
      <c r="F10" s="87">
        <f t="shared" si="0"/>
        <v>0</v>
      </c>
    </row>
    <row r="11" spans="2:6" ht="15">
      <c r="B11" s="77">
        <v>6</v>
      </c>
      <c r="C11" s="77" t="s">
        <v>507</v>
      </c>
      <c r="D11" s="85">
        <v>36.36</v>
      </c>
      <c r="E11" s="88"/>
      <c r="F11" s="87">
        <f t="shared" si="0"/>
        <v>0</v>
      </c>
    </row>
    <row r="12" spans="2:6" ht="15">
      <c r="B12" s="77">
        <v>7</v>
      </c>
      <c r="C12" s="77" t="s">
        <v>508</v>
      </c>
      <c r="D12" s="85">
        <v>38.78</v>
      </c>
      <c r="E12" s="88"/>
      <c r="F12" s="87">
        <f t="shared" si="0"/>
        <v>0</v>
      </c>
    </row>
    <row r="13" spans="2:6" ht="15">
      <c r="B13" s="77">
        <v>8</v>
      </c>
      <c r="C13" s="77" t="s">
        <v>509</v>
      </c>
      <c r="D13" s="85">
        <v>41.21</v>
      </c>
      <c r="E13" s="88"/>
      <c r="F13" s="87">
        <f t="shared" si="0"/>
        <v>0</v>
      </c>
    </row>
    <row r="14" spans="2:6" ht="15">
      <c r="B14" s="77">
        <v>9</v>
      </c>
      <c r="C14" s="77" t="s">
        <v>510</v>
      </c>
      <c r="D14" s="85">
        <v>43.63</v>
      </c>
      <c r="E14" s="88"/>
      <c r="F14" s="87">
        <f t="shared" si="0"/>
        <v>0</v>
      </c>
    </row>
    <row r="15" spans="2:6" ht="15">
      <c r="B15" s="77">
        <v>10</v>
      </c>
      <c r="C15" s="77" t="s">
        <v>511</v>
      </c>
      <c r="D15" s="85">
        <v>46.06</v>
      </c>
      <c r="E15" s="88"/>
      <c r="F15" s="87">
        <f t="shared" si="0"/>
        <v>0</v>
      </c>
    </row>
    <row r="16" spans="2:6" ht="15">
      <c r="B16" s="77">
        <v>11</v>
      </c>
      <c r="C16" s="77" t="s">
        <v>512</v>
      </c>
      <c r="D16" s="85">
        <v>48.48</v>
      </c>
      <c r="E16" s="88"/>
      <c r="F16" s="87">
        <f t="shared" si="0"/>
        <v>0</v>
      </c>
    </row>
    <row r="17" spans="2:6" ht="15">
      <c r="B17" s="77">
        <v>12</v>
      </c>
      <c r="C17" s="77" t="s">
        <v>513</v>
      </c>
      <c r="D17" s="85">
        <v>50.9</v>
      </c>
      <c r="E17" s="88"/>
      <c r="F17" s="87">
        <f t="shared" si="0"/>
        <v>0</v>
      </c>
    </row>
    <row r="18" spans="2:6" ht="15">
      <c r="B18" s="77">
        <v>13</v>
      </c>
      <c r="C18" s="77" t="s">
        <v>514</v>
      </c>
      <c r="D18" s="85">
        <v>53.33</v>
      </c>
      <c r="E18" s="88"/>
      <c r="F18" s="87">
        <f t="shared" si="0"/>
        <v>0</v>
      </c>
    </row>
    <row r="19" spans="2:6" ht="15">
      <c r="B19" s="77">
        <v>14</v>
      </c>
      <c r="C19" s="77" t="s">
        <v>515</v>
      </c>
      <c r="D19" s="85">
        <v>55.75</v>
      </c>
      <c r="E19" s="88"/>
      <c r="F19" s="87">
        <f t="shared" si="0"/>
        <v>0</v>
      </c>
    </row>
    <row r="20" spans="2:6" ht="15">
      <c r="B20" s="77">
        <v>15</v>
      </c>
      <c r="C20" s="77" t="s">
        <v>516</v>
      </c>
      <c r="D20" s="85">
        <v>58.18</v>
      </c>
      <c r="E20" s="88"/>
      <c r="F20" s="87">
        <f t="shared" si="0"/>
        <v>0</v>
      </c>
    </row>
    <row r="21" spans="2:6" ht="15">
      <c r="B21" s="77">
        <v>16</v>
      </c>
      <c r="C21" s="77" t="s">
        <v>517</v>
      </c>
      <c r="D21" s="85">
        <v>60.6</v>
      </c>
      <c r="E21" s="88"/>
      <c r="F21" s="87">
        <f t="shared" si="0"/>
        <v>0</v>
      </c>
    </row>
    <row r="22" spans="2:6" ht="15">
      <c r="B22" s="77">
        <v>17</v>
      </c>
      <c r="C22" s="77" t="s">
        <v>518</v>
      </c>
      <c r="D22" s="85">
        <v>63.02</v>
      </c>
      <c r="E22" s="88"/>
      <c r="F22" s="87">
        <f t="shared" si="0"/>
        <v>0</v>
      </c>
    </row>
    <row r="23" spans="2:6" ht="15">
      <c r="B23" s="77">
        <v>18</v>
      </c>
      <c r="C23" s="77" t="s">
        <v>519</v>
      </c>
      <c r="D23" s="85">
        <v>65.45</v>
      </c>
      <c r="E23" s="88"/>
      <c r="F23" s="87">
        <f t="shared" si="0"/>
        <v>0</v>
      </c>
    </row>
    <row r="24" spans="2:6" ht="15">
      <c r="B24" s="77">
        <v>19</v>
      </c>
      <c r="C24" s="77" t="s">
        <v>520</v>
      </c>
      <c r="D24" s="85">
        <v>67.87</v>
      </c>
      <c r="E24" s="88"/>
      <c r="F24" s="87">
        <f t="shared" si="0"/>
        <v>0</v>
      </c>
    </row>
    <row r="25" spans="2:6" ht="15">
      <c r="B25" s="77">
        <v>20</v>
      </c>
      <c r="C25" s="77" t="s">
        <v>521</v>
      </c>
      <c r="D25" s="85">
        <v>70.3</v>
      </c>
      <c r="E25" s="88"/>
      <c r="F25" s="87">
        <f t="shared" si="0"/>
        <v>0</v>
      </c>
    </row>
    <row r="26" spans="2:6" ht="15">
      <c r="B26" s="77">
        <v>21</v>
      </c>
      <c r="C26" s="77" t="s">
        <v>522</v>
      </c>
      <c r="D26" s="85">
        <v>72.72</v>
      </c>
      <c r="E26" s="88"/>
      <c r="F26" s="87">
        <f t="shared" si="0"/>
        <v>0</v>
      </c>
    </row>
    <row r="27" spans="2:6" ht="15">
      <c r="B27" s="77">
        <v>22</v>
      </c>
      <c r="C27" s="77" t="s">
        <v>523</v>
      </c>
      <c r="D27" s="85">
        <v>75.14</v>
      </c>
      <c r="E27" s="88"/>
      <c r="F27" s="87">
        <f t="shared" si="0"/>
        <v>0</v>
      </c>
    </row>
    <row r="28" spans="2:6" ht="15">
      <c r="B28" s="77">
        <v>23</v>
      </c>
      <c r="C28" s="77" t="s">
        <v>524</v>
      </c>
      <c r="D28" s="85">
        <v>77.57</v>
      </c>
      <c r="E28" s="88"/>
      <c r="F28" s="87">
        <f t="shared" si="0"/>
        <v>0</v>
      </c>
    </row>
    <row r="29" spans="2:6" ht="15">
      <c r="B29" s="77">
        <v>24</v>
      </c>
      <c r="C29" s="77" t="s">
        <v>525</v>
      </c>
      <c r="D29" s="85">
        <v>79.99</v>
      </c>
      <c r="E29" s="88"/>
      <c r="F29" s="87">
        <f t="shared" si="0"/>
        <v>0</v>
      </c>
    </row>
    <row r="30" spans="2:6" ht="15">
      <c r="B30" s="77">
        <v>25</v>
      </c>
      <c r="C30" s="77" t="s">
        <v>526</v>
      </c>
      <c r="D30" s="85">
        <v>82.42</v>
      </c>
      <c r="E30" s="88"/>
      <c r="F30" s="87">
        <f t="shared" si="0"/>
        <v>0</v>
      </c>
    </row>
    <row r="31" spans="2:6" ht="15">
      <c r="B31" s="77">
        <v>26</v>
      </c>
      <c r="C31" s="77" t="s">
        <v>527</v>
      </c>
      <c r="D31" s="85">
        <v>84.84</v>
      </c>
      <c r="E31" s="88"/>
      <c r="F31" s="87">
        <f t="shared" si="0"/>
        <v>0</v>
      </c>
    </row>
    <row r="32" spans="2:6" ht="15">
      <c r="B32" s="77">
        <v>27</v>
      </c>
      <c r="C32" s="77" t="s">
        <v>528</v>
      </c>
      <c r="D32" s="85">
        <v>87.26</v>
      </c>
      <c r="E32" s="88"/>
      <c r="F32" s="87">
        <f t="shared" si="0"/>
        <v>0</v>
      </c>
    </row>
    <row r="33" spans="2:6" ht="15">
      <c r="B33" s="77">
        <v>28</v>
      </c>
      <c r="C33" s="77" t="s">
        <v>529</v>
      </c>
      <c r="D33" s="85">
        <v>89.69</v>
      </c>
      <c r="E33" s="88"/>
      <c r="F33" s="87">
        <f t="shared" si="0"/>
        <v>0</v>
      </c>
    </row>
    <row r="34" spans="2:6" ht="15">
      <c r="B34" s="77">
        <v>29</v>
      </c>
      <c r="C34" s="77" t="s">
        <v>530</v>
      </c>
      <c r="D34" s="85">
        <v>92.11</v>
      </c>
      <c r="E34" s="88"/>
      <c r="F34" s="87">
        <f t="shared" si="0"/>
        <v>0</v>
      </c>
    </row>
    <row r="35" spans="2:6" ht="15">
      <c r="B35" s="77">
        <v>30</v>
      </c>
      <c r="C35" s="77" t="s">
        <v>531</v>
      </c>
      <c r="D35" s="85">
        <v>94.54</v>
      </c>
      <c r="E35" s="88"/>
      <c r="F35" s="87">
        <f t="shared" si="0"/>
        <v>0</v>
      </c>
    </row>
    <row r="36" spans="2:6" ht="15">
      <c r="B36" s="77">
        <v>31</v>
      </c>
      <c r="C36" s="77" t="s">
        <v>532</v>
      </c>
      <c r="D36" s="85">
        <v>96.96</v>
      </c>
      <c r="E36" s="88"/>
      <c r="F36" s="87">
        <f t="shared" si="0"/>
        <v>0</v>
      </c>
    </row>
    <row r="37" spans="2:6" ht="15">
      <c r="B37" s="77">
        <v>32</v>
      </c>
      <c r="C37" s="77" t="s">
        <v>533</v>
      </c>
      <c r="D37" s="85">
        <v>99.38</v>
      </c>
      <c r="E37" s="88"/>
      <c r="F37" s="87">
        <f t="shared" si="0"/>
        <v>0</v>
      </c>
    </row>
    <row r="38" spans="2:6" ht="15">
      <c r="B38" s="77">
        <v>33</v>
      </c>
      <c r="C38" s="77" t="s">
        <v>534</v>
      </c>
      <c r="D38" s="85">
        <v>101.81</v>
      </c>
      <c r="E38" s="88"/>
      <c r="F38" s="87">
        <f t="shared" si="0"/>
        <v>0</v>
      </c>
    </row>
    <row r="39" spans="2:6" ht="15">
      <c r="B39" s="77">
        <v>34</v>
      </c>
      <c r="C39" s="77" t="s">
        <v>535</v>
      </c>
      <c r="D39" s="85">
        <v>104.23</v>
      </c>
      <c r="E39" s="88"/>
      <c r="F39" s="87">
        <f t="shared" si="0"/>
        <v>0</v>
      </c>
    </row>
    <row r="40" spans="2:6" ht="15">
      <c r="B40" s="77">
        <v>35</v>
      </c>
      <c r="C40" s="77" t="s">
        <v>536</v>
      </c>
      <c r="D40" s="85">
        <v>106.66</v>
      </c>
      <c r="E40" s="88"/>
      <c r="F40" s="87">
        <f t="shared" si="0"/>
        <v>0</v>
      </c>
    </row>
    <row r="41" spans="2:6" ht="15">
      <c r="B41" s="77">
        <v>36</v>
      </c>
      <c r="C41" s="77" t="s">
        <v>537</v>
      </c>
      <c r="D41" s="85">
        <v>109.08</v>
      </c>
      <c r="E41" s="88"/>
      <c r="F41" s="87">
        <f t="shared" si="0"/>
        <v>0</v>
      </c>
    </row>
    <row r="42" spans="2:6" ht="15">
      <c r="B42" s="77">
        <v>37</v>
      </c>
      <c r="C42" s="77" t="s">
        <v>538</v>
      </c>
      <c r="D42" s="85">
        <v>111.5</v>
      </c>
      <c r="E42" s="88"/>
      <c r="F42" s="87">
        <f t="shared" si="0"/>
        <v>0</v>
      </c>
    </row>
    <row r="43" spans="2:6" ht="15">
      <c r="B43" s="77">
        <v>38</v>
      </c>
      <c r="C43" s="77" t="s">
        <v>539</v>
      </c>
      <c r="D43" s="85">
        <v>113.93</v>
      </c>
      <c r="E43" s="88"/>
      <c r="F43" s="87">
        <f t="shared" si="0"/>
        <v>0</v>
      </c>
    </row>
    <row r="44" spans="2:6" ht="15">
      <c r="B44" s="77">
        <v>39</v>
      </c>
      <c r="C44" s="77" t="s">
        <v>540</v>
      </c>
      <c r="D44" s="85">
        <v>116.35</v>
      </c>
      <c r="E44" s="88"/>
      <c r="F44" s="87">
        <f t="shared" si="0"/>
        <v>0</v>
      </c>
    </row>
    <row r="45" spans="2:6" ht="15">
      <c r="B45" s="77">
        <v>40</v>
      </c>
      <c r="C45" s="77" t="s">
        <v>541</v>
      </c>
      <c r="D45" s="85">
        <v>118.78</v>
      </c>
      <c r="E45" s="88"/>
      <c r="F45" s="87">
        <f t="shared" si="0"/>
        <v>0</v>
      </c>
    </row>
    <row r="46" spans="2:6" ht="15">
      <c r="B46" s="77">
        <v>41</v>
      </c>
      <c r="C46" s="77" t="s">
        <v>542</v>
      </c>
      <c r="D46" s="85">
        <v>121.2</v>
      </c>
      <c r="E46" s="88"/>
      <c r="F46" s="87">
        <f t="shared" si="0"/>
        <v>0</v>
      </c>
    </row>
    <row r="47" spans="2:6" ht="15">
      <c r="B47" s="77">
        <v>42</v>
      </c>
      <c r="C47" s="77" t="s">
        <v>543</v>
      </c>
      <c r="D47" s="85">
        <v>123.62</v>
      </c>
      <c r="E47" s="88"/>
      <c r="F47" s="87">
        <f t="shared" si="0"/>
        <v>0</v>
      </c>
    </row>
    <row r="48" spans="2:6" ht="15">
      <c r="B48" s="77">
        <v>43</v>
      </c>
      <c r="C48" s="77" t="s">
        <v>544</v>
      </c>
      <c r="D48" s="85">
        <v>126.05</v>
      </c>
      <c r="E48" s="88"/>
      <c r="F48" s="87">
        <f t="shared" si="0"/>
        <v>0</v>
      </c>
    </row>
    <row r="49" spans="2:6" ht="15">
      <c r="B49" s="77">
        <v>44</v>
      </c>
      <c r="C49" s="77" t="s">
        <v>545</v>
      </c>
      <c r="D49" s="85">
        <v>128.47</v>
      </c>
      <c r="E49" s="88"/>
      <c r="F49" s="87">
        <f t="shared" si="0"/>
        <v>0</v>
      </c>
    </row>
    <row r="50" spans="2:6" ht="15">
      <c r="B50" s="77">
        <v>45</v>
      </c>
      <c r="C50" s="77" t="s">
        <v>546</v>
      </c>
      <c r="D50" s="85">
        <v>130.9</v>
      </c>
      <c r="E50" s="88"/>
      <c r="F50" s="87">
        <f t="shared" si="0"/>
        <v>0</v>
      </c>
    </row>
    <row r="51" spans="2:6" ht="15">
      <c r="B51" s="77">
        <v>46</v>
      </c>
      <c r="C51" s="77" t="s">
        <v>547</v>
      </c>
      <c r="D51" s="85">
        <v>133.32</v>
      </c>
      <c r="E51" s="88"/>
      <c r="F51" s="87">
        <f t="shared" si="0"/>
        <v>0</v>
      </c>
    </row>
    <row r="52" spans="2:6" ht="15">
      <c r="B52" s="77">
        <v>47</v>
      </c>
      <c r="C52" s="77" t="s">
        <v>548</v>
      </c>
      <c r="D52" s="85">
        <v>135.74</v>
      </c>
      <c r="E52" s="88"/>
      <c r="F52" s="87">
        <f t="shared" si="0"/>
        <v>0</v>
      </c>
    </row>
    <row r="53" spans="2:6" ht="15">
      <c r="B53" s="77">
        <v>48</v>
      </c>
      <c r="C53" s="77" t="s">
        <v>549</v>
      </c>
      <c r="D53" s="85">
        <v>138.17</v>
      </c>
      <c r="E53" s="88"/>
      <c r="F53" s="87">
        <f t="shared" si="0"/>
        <v>0</v>
      </c>
    </row>
    <row r="54" spans="2:6" ht="15">
      <c r="B54" s="77">
        <v>49</v>
      </c>
      <c r="C54" s="77" t="s">
        <v>550</v>
      </c>
      <c r="D54" s="85">
        <v>140.59</v>
      </c>
      <c r="E54" s="88"/>
      <c r="F54" s="87">
        <f t="shared" si="0"/>
        <v>0</v>
      </c>
    </row>
    <row r="55" spans="2:6" ht="15">
      <c r="B55" s="77">
        <v>50</v>
      </c>
      <c r="C55" s="77" t="s">
        <v>551</v>
      </c>
      <c r="D55" s="85">
        <v>143.02</v>
      </c>
      <c r="E55" s="88"/>
      <c r="F55" s="87">
        <f t="shared" si="0"/>
        <v>0</v>
      </c>
    </row>
    <row r="56" spans="2:6" ht="15">
      <c r="B56" s="77">
        <v>51</v>
      </c>
      <c r="C56" s="77" t="s">
        <v>552</v>
      </c>
      <c r="D56" s="85">
        <v>145.44</v>
      </c>
      <c r="E56" s="88"/>
      <c r="F56" s="87">
        <f t="shared" si="0"/>
        <v>0</v>
      </c>
    </row>
    <row r="57" spans="2:6" ht="15">
      <c r="B57" s="77">
        <v>52</v>
      </c>
      <c r="C57" s="77" t="s">
        <v>553</v>
      </c>
      <c r="D57" s="85">
        <v>147.86</v>
      </c>
      <c r="E57" s="88"/>
      <c r="F57" s="87">
        <f t="shared" si="0"/>
        <v>0</v>
      </c>
    </row>
    <row r="58" spans="2:6" ht="15">
      <c r="B58" s="77">
        <v>53</v>
      </c>
      <c r="C58" s="77" t="s">
        <v>554</v>
      </c>
      <c r="D58" s="85">
        <v>150.29</v>
      </c>
      <c r="E58" s="88"/>
      <c r="F58" s="87">
        <f t="shared" si="0"/>
        <v>0</v>
      </c>
    </row>
    <row r="59" spans="2:6" ht="15">
      <c r="B59" s="77">
        <v>54</v>
      </c>
      <c r="C59" s="77" t="s">
        <v>555</v>
      </c>
      <c r="D59" s="85">
        <v>152.71</v>
      </c>
      <c r="E59" s="88"/>
      <c r="F59" s="87">
        <f t="shared" si="0"/>
        <v>0</v>
      </c>
    </row>
    <row r="60" spans="2:6" ht="15">
      <c r="B60" s="77">
        <v>55</v>
      </c>
      <c r="C60" s="77" t="s">
        <v>556</v>
      </c>
      <c r="D60" s="85">
        <v>155.14</v>
      </c>
      <c r="E60" s="88"/>
      <c r="F60" s="87">
        <f t="shared" si="0"/>
        <v>0</v>
      </c>
    </row>
    <row r="61" spans="2:6" ht="15">
      <c r="B61" s="77">
        <v>56</v>
      </c>
      <c r="C61" s="77" t="s">
        <v>557</v>
      </c>
      <c r="D61" s="85">
        <v>157.56</v>
      </c>
      <c r="E61" s="88"/>
      <c r="F61" s="87">
        <f t="shared" si="0"/>
        <v>0</v>
      </c>
    </row>
    <row r="62" spans="2:6" ht="15">
      <c r="B62" s="77">
        <v>57</v>
      </c>
      <c r="C62" s="77" t="s">
        <v>558</v>
      </c>
      <c r="D62" s="85">
        <v>159.98</v>
      </c>
      <c r="E62" s="88"/>
      <c r="F62" s="87">
        <f t="shared" si="0"/>
        <v>0</v>
      </c>
    </row>
    <row r="63" spans="2:6" ht="14.25">
      <c r="B63" s="125" t="s">
        <v>559</v>
      </c>
      <c r="C63" s="126"/>
      <c r="D63" s="78"/>
      <c r="E63" s="83"/>
      <c r="F63" s="82"/>
    </row>
    <row r="64" spans="2:6" ht="42.75">
      <c r="B64" s="79">
        <v>1</v>
      </c>
      <c r="C64" s="80" t="s">
        <v>560</v>
      </c>
      <c r="D64" s="81"/>
      <c r="E64" s="84"/>
      <c r="F64" s="82"/>
    </row>
    <row r="65" spans="2:6" ht="21.75">
      <c r="B65" s="79">
        <v>2</v>
      </c>
      <c r="C65" s="80" t="s">
        <v>561</v>
      </c>
      <c r="D65" s="81"/>
      <c r="E65" s="84"/>
      <c r="F65" s="82"/>
    </row>
  </sheetData>
  <sheetProtection/>
  <mergeCells count="6">
    <mergeCell ref="B2:E2"/>
    <mergeCell ref="B4:B5"/>
    <mergeCell ref="E4:E5"/>
    <mergeCell ref="B63:C63"/>
    <mergeCell ref="D4:D5"/>
    <mergeCell ref="F4:F5"/>
  </mergeCells>
  <printOptions/>
  <pageMargins left="0.511811024" right="0.511811024" top="0.787401575" bottom="0.787401575" header="0.31496062" footer="0.3149606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SINDIPESA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</dc:creator>
  <cp:keywords/>
  <dc:description/>
  <cp:lastModifiedBy>JB</cp:lastModifiedBy>
  <dcterms:created xsi:type="dcterms:W3CDTF">2009-03-20T14:54:45Z</dcterms:created>
  <dcterms:modified xsi:type="dcterms:W3CDTF">2012-08-02T14:32:52Z</dcterms:modified>
  <cp:category/>
  <cp:version/>
  <cp:contentType/>
  <cp:contentStatus/>
</cp:coreProperties>
</file>